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360" yWindow="105" windowWidth="19440" windowHeight="11820"/>
  </bookViews>
  <sheets>
    <sheet name="kablan_v1" sheetId="1" r:id="rId1"/>
  </sheets>
  <definedNames>
    <definedName name="_xlnm.Print_Area" localSheetId="0">kablan_v1!$C$3:$H$213</definedName>
  </definedNames>
  <calcPr calcId="145621"/>
</workbook>
</file>

<file path=xl/calcChain.xml><?xml version="1.0" encoding="utf-8"?>
<calcChain xmlns="http://schemas.openxmlformats.org/spreadsheetml/2006/main">
  <c r="H206" i="1" l="1"/>
  <c r="H205" i="1"/>
  <c r="H204" i="1"/>
  <c r="H203" i="1"/>
  <c r="H202" i="1"/>
  <c r="H201" i="1"/>
  <c r="H200" i="1"/>
  <c r="H199" i="1"/>
  <c r="H198" i="1"/>
  <c r="H197" i="1"/>
  <c r="H196" i="1" s="1"/>
  <c r="H195" i="1"/>
  <c r="H194" i="1"/>
  <c r="H193" i="1"/>
  <c r="H192" i="1"/>
  <c r="H191" i="1"/>
  <c r="H190" i="1" s="1"/>
  <c r="H189" i="1"/>
  <c r="H188" i="1"/>
  <c r="H187" i="1"/>
  <c r="H186" i="1"/>
  <c r="H185" i="1"/>
  <c r="H184" i="1"/>
  <c r="H183" i="1"/>
  <c r="H182" i="1"/>
  <c r="H181" i="1"/>
  <c r="H180" i="1"/>
  <c r="H179" i="1"/>
  <c r="H178" i="1"/>
  <c r="H177" i="1"/>
  <c r="H176" i="1"/>
  <c r="H175" i="1"/>
  <c r="H174" i="1"/>
  <c r="H173" i="1"/>
  <c r="H172" i="1"/>
  <c r="H171" i="1" s="1"/>
  <c r="H170" i="1"/>
  <c r="H169" i="1"/>
  <c r="H168" i="1"/>
  <c r="H167" i="1"/>
  <c r="H166" i="1"/>
  <c r="H165" i="1"/>
  <c r="H164" i="1"/>
  <c r="H163" i="1"/>
  <c r="H162" i="1"/>
  <c r="H161" i="1"/>
  <c r="H157" i="1"/>
  <c r="H156" i="1"/>
  <c r="H155" i="1"/>
  <c r="H154" i="1"/>
  <c r="H153" i="1"/>
  <c r="H152" i="1"/>
  <c r="H151" i="1"/>
  <c r="H150" i="1"/>
  <c r="H149" i="1" s="1"/>
  <c r="H148" i="1"/>
  <c r="H147" i="1"/>
  <c r="H146" i="1"/>
  <c r="H145" i="1"/>
  <c r="H144" i="1"/>
  <c r="H143" i="1"/>
  <c r="H142" i="1"/>
  <c r="H141" i="1"/>
  <c r="H140" i="1"/>
  <c r="H139" i="1"/>
  <c r="H138" i="1"/>
  <c r="H137" i="1"/>
  <c r="H136" i="1"/>
  <c r="H135" i="1"/>
  <c r="H134" i="1" s="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s="1"/>
  <c r="H16" i="1"/>
  <c r="H15" i="1"/>
  <c r="H14" i="1"/>
  <c r="H12" i="1" s="1"/>
  <c r="H11" i="1" l="1"/>
  <c r="H10" i="1" s="1"/>
  <c r="H160" i="1"/>
  <c r="H159" i="1" s="1"/>
  <c r="H211" i="1" l="1"/>
  <c r="H212" i="1" l="1"/>
  <c r="H213" i="1" s="1"/>
</calcChain>
</file>

<file path=xl/sharedStrings.xml><?xml version="1.0" encoding="utf-8"?>
<sst xmlns="http://schemas.openxmlformats.org/spreadsheetml/2006/main" count="647" uniqueCount="411">
  <si>
    <t>מספר קבלן</t>
  </si>
  <si>
    <t>שם הקבלן</t>
  </si>
  <si>
    <t>תאריך ושעת יצור קובץ</t>
  </si>
  <si>
    <t>20779</t>
  </si>
  <si>
    <t>קבלן 1</t>
  </si>
  <si>
    <t>29/11/2021 14:15</t>
  </si>
  <si>
    <t>חוות השרתים יהודאי שידרוג מערכת מיזוג אוויר הצעת מחיר</t>
  </si>
  <si>
    <t>סעיף</t>
  </si>
  <si>
    <t>תאור</t>
  </si>
  <si>
    <t>יח'</t>
  </si>
  <si>
    <t>כמות</t>
  </si>
  <si>
    <t>מחיר</t>
  </si>
  <si>
    <t>סה"כ</t>
  </si>
  <si>
    <t>הנחות (%)</t>
  </si>
  <si>
    <t>01</t>
  </si>
  <si>
    <t>שדרוג חדרי שרתים, חדרי חשמל, מח' חבלה</t>
  </si>
  <si>
    <t/>
  </si>
  <si>
    <t>01.15</t>
  </si>
  <si>
    <t>מיתקני מיזוג אויר</t>
  </si>
  <si>
    <t>01.15.001</t>
  </si>
  <si>
    <t>ציוד מזוג אויר</t>
  </si>
  <si>
    <t>01.15.001.0001</t>
  </si>
  <si>
    <t>כל אחד מסעיפי כתב הכמויות כולל אספקה, התקנה, חומרי ואביזרי עזר וכל הדרוש לקבלת מוצר מוגמר ומושלם הפועל כהלכה.</t>
  </si>
  <si>
    <t>יחידת קירור מים מושלמת מדחס בורגי עיבוי אויר מטיפוס יעילות גבוהה HIGH AMBIENT, שקטה מאוד, לתפוקה של 100 ט.ק. ב- 7°C מים יוצאים, וב- 35°C חוץ. יחידה כוללת תא הידרוני עם 2 משאבות (אחת לגיבוי) לספיקה של 300 GPM, עומד 35 מ' שסתומי שירות דחיסה ויניקה, מנתק כח ראשי, כרטיס תקשורת, שעוני לחץ, רשת הגנה על מעבה. מעבה עם ציפוי צלעות אנטי-קורוזיבי מקורי, בידוד טרמי מלא, הצבה על סט בולמי רעידות קפיציים, אביזרי ריסון לרעידת אדמה, קבלים לשיפור כופל ההספק, וכו'עבודה מושלמת כמתואר במסמכים.</t>
  </si>
  <si>
    <t>01.15.001.0002</t>
  </si>
  <si>
    <t>מכלול מיכל התפשטות סגור עם דיאפרגרמה נפח התפשטות של 200 ליטר, וללחץ מקסימלי 6 אטמ' לרבות מונה מים חשמלי פולסים, רגש לחץ, מערך צנרת ואביזרים וכו' עבודהמושלמת כמתואר במסמכים.</t>
  </si>
  <si>
    <t>קומפ</t>
  </si>
  <si>
    <t>01.15.001.0003</t>
  </si>
  <si>
    <t>מיכל תוספת כימיקלים לרבות מילוי לתקופת הבדק של כימיקל נגד קורוזיה ושיקוע אבנית ובדיקת טיב המים.</t>
  </si>
  <si>
    <t>01.15.002</t>
  </si>
  <si>
    <t>מערכות טיפול באויר</t>
  </si>
  <si>
    <t>01.15.002.0001</t>
  </si>
  <si>
    <t>יחידת טיפול באויר לחדר מחשב מטיפוס DOWNFLOW, מתוצרת EMERSON דגם עם 2 סוללות מים קרים כ"א לתפוקת קירור כוללת של 145 קוו"ט תפוקת קירור מוחשית (CAPACITYSENSIBLE) של 145 קוו"ט בתנאי מים קרים 7°C -12°C ואויר חוזר נכנס לסוללה בטמפ' 33°C. המחיר כולל בסיס העמדה מתכוונן עם מדף להפניית האויר בחלל הרצפה מערכתחשמל ופיקוד מושלמת וכרטיס תקשורת מתאים, חיבור לצנרת מים חדשה ולצנרת קיימת, חיבור ל- 2 הזנות חשמל וחיבור למערכת בקרת המבנה הקיימת.</t>
  </si>
  <si>
    <t>01.15.002.0002</t>
  </si>
  <si>
    <t>יחידת טיפול באויר טיפוס קל לספיקה של 2000 CFM לעומד חיצוני SP "1/2 עם סוללה 4 שורות, לרבות שסתומים, חיבורי צנרת, ניקוז, חשמל, פיקוד, קונסטרוקצית תמיכהומפסק ביטחון.</t>
  </si>
  <si>
    <t>01.15.002.0003</t>
  </si>
  <si>
    <t>התחברות לצנרת מים קיימת אספקה וחזרה בקוטר עד "6 עבור יחידות זמניות, כולל פירוק הבידוד, חיתוך, קידוח, ריתוך, התקנת שסתום ואוגנים, בדיקה, צביעה, בידוד,תיקוני בידוד, מילוי מים והצאת אויר.</t>
  </si>
  <si>
    <t>01.15.002.0004</t>
  </si>
  <si>
    <t>ניתוק, פירוק והעברה של היחידה הנ"ל לרבות ריקון מים, חיתוך, חיבור מחדש, בדיקה, צביעה, בידוד, תיקוני בידוד, מילוי מים והוצאת אויר.</t>
  </si>
  <si>
    <t>01.15.002.0005</t>
  </si>
  <si>
    <t>מפוח פליטה צנטריפוגלי קוטר 400 מ"מ לספיקה של 3,000 CFM ולעומד SWSI 2" S.P המפוח להתקנה חיצונית צבוע באפוקסי קלוי בתנור. ולרבות חיבורי תעלה גמישים, חיבורי חשמל, בולמי רעידות, קונסטרוקצית פלדה, רשת, עבודה מושלמת.</t>
  </si>
  <si>
    <t>01.15.002.0006</t>
  </si>
  <si>
    <t>תעלות אויר מפח מגולבן ללחץ נמוך בעובי 0.8 מ"מ.</t>
  </si>
  <si>
    <t>מ"ר</t>
  </si>
  <si>
    <t>01.15.002.0007</t>
  </si>
  <si>
    <t>תעלות אויר מפח מגולבן ללחץ נמוך עם אטימה עד עובי 1.0 מ"מ ואטימה בדק קאסט בתפרים.</t>
  </si>
  <si>
    <t>01.15.002.0008</t>
  </si>
  <si>
    <t>תוספת לתעלות אויר מפח מגולבן עבור אטימת RTV וסרט אלומיניום בוטילי בתפרים וציפוי בפוליגג - עבודה מושלמת כמתואר במסמכים. לתעלה חיצונית.</t>
  </si>
  <si>
    <t>01.15.002.0009</t>
  </si>
  <si>
    <t>בידוד תרמי חיצוני בעובי "1 מסיבי זכוכית מוגן ע"י רדיד אלומיניום מחוזק.</t>
  </si>
  <si>
    <t>01.15.002.0010</t>
  </si>
  <si>
    <t>בידוד אקוסטי פנימי מצמר זכוכית סיבים ארוכים 2 PCF בעובי "1 עבודה מושלמת.</t>
  </si>
  <si>
    <t>01.15.003</t>
  </si>
  <si>
    <t>צנרת מים ואביזריה</t>
  </si>
  <si>
    <t>01.15.003.0001</t>
  </si>
  <si>
    <t>צנרת מים מפלדה שחורה סקדיול 40, המחיר כולל כל הספיחים למעט אלו הנזכרים בנפרד לרבות התמיכות, תליות וצביעה. עבודה מושלמת לצנרת בקוטר "8.</t>
  </si>
  <si>
    <t>מ'</t>
  </si>
  <si>
    <t>01.15.003.0002</t>
  </si>
  <si>
    <t>צנרת כנ"ל בקוטר "6 .</t>
  </si>
  <si>
    <t>01.15.003.0003</t>
  </si>
  <si>
    <t>צנרת כנ"ל אך בקוטר "4.</t>
  </si>
  <si>
    <t>01.15.003.0004</t>
  </si>
  <si>
    <t>צנרת כנ"ל אך בקוטר "3.</t>
  </si>
  <si>
    <t>01.15.003.0005</t>
  </si>
  <si>
    <t>צנרת כנ"ל אך בקוטר "2 ולרבות קשתות והסתעפויות.</t>
  </si>
  <si>
    <t>01.15.003.0006</t>
  </si>
  <si>
    <t>צנרת כנ"ל אך בקוטר "1/2 1.</t>
  </si>
  <si>
    <t>01.15.003.0007</t>
  </si>
  <si>
    <t>צנרת כנ"ל אך בקוטר "1.</t>
  </si>
  <si>
    <t>01.15.003.0008</t>
  </si>
  <si>
    <t>צנרת כנ"ל אך בקוטר "1/2.</t>
  </si>
  <si>
    <t>01.15.003.0009</t>
  </si>
  <si>
    <t>ספח מפלדה סקדיול 40 כגון: קשת, T, רדיוסר, בקוטר "8.</t>
  </si>
  <si>
    <t>01.15.003.0010</t>
  </si>
  <si>
    <t>ספח כנ"ל אך בקוטר "6 .</t>
  </si>
  <si>
    <t>01.15.003.0011</t>
  </si>
  <si>
    <t>ספח כנ"ל אך בקוטר "4.</t>
  </si>
  <si>
    <t>01.15.003.0012</t>
  </si>
  <si>
    <t>ספח כנ"ל אך בקוטר "3.</t>
  </si>
  <si>
    <t>01.15.003.0013</t>
  </si>
  <si>
    <t>צנרת מים מנחושת ללא תפר, חיבורים בהלחמת כסף לרבות תמיכות ותליות בקוטר "6.</t>
  </si>
  <si>
    <t>01.15.003.0014</t>
  </si>
  <si>
    <t>כנ"ל אך בקוטר "4.</t>
  </si>
  <si>
    <t>01.15.003.0015</t>
  </si>
  <si>
    <t>כנ"ל אך בקוטר "3.</t>
  </si>
  <si>
    <t>01.15.003.0016</t>
  </si>
  <si>
    <t>ספח נחושת לרבות קשת T, רדיוסר וכדומה, בקוטר צינור "6.</t>
  </si>
  <si>
    <t>01.15.003.0017</t>
  </si>
  <si>
    <t>01.15.003.0018</t>
  </si>
  <si>
    <t>01.15.003.0021</t>
  </si>
  <si>
    <t>צנרת מים מנחושת כנ"ל בקוטר "1/2 1 לרבות קשתות, הסתעפויות ומתאמי הברגה.</t>
  </si>
  <si>
    <t>01.15.003.0022</t>
  </si>
  <si>
    <t>שסתום פרפר בעל תו -תקן ישראלי עם תמסורת חלזונית וידית מאורכת לבידוד עם חיבורי אוגנים. השסתום בקוטר "6 דיסק יצקת מצופה רילסן תושבת EPDM ציר - S.S עבודהמושלמת כמתואר במסמכים.</t>
  </si>
  <si>
    <t>01.15.003.0023</t>
  </si>
  <si>
    <t>שסתום פרפר כנ"ל אך בקוטר "4.</t>
  </si>
  <si>
    <t>01.15.003.0024</t>
  </si>
  <si>
    <t>שסתום פרפר כנ"ל אך בקוטר "3.</t>
  </si>
  <si>
    <t>01.15.003.0025</t>
  </si>
  <si>
    <t>שסתום ניתוק כדורי, מעבר מלא , גוף ברונזה וכדור ברונזה מצופה כרום, ידית מאורכת, השסתום בקוטר "2 כולל רקורד.</t>
  </si>
  <si>
    <t>01.15.003.0026</t>
  </si>
  <si>
    <t>שסתום כדורי כנ"ל אך בקוטר "1/2 1</t>
  </si>
  <si>
    <t>01.15.003.0027</t>
  </si>
  <si>
    <t>שסתום כדורי כנ"ל אך בקוטר "1.</t>
  </si>
  <si>
    <t>01.15.003.0028</t>
  </si>
  <si>
    <t>שסתום כדורי כנ"ל אך בקוטר "3/4.</t>
  </si>
  <si>
    <t>01.15.003.0029</t>
  </si>
  <si>
    <t>שסתום כדורי כנ"ל אך בקוטר "1/2.</t>
  </si>
  <si>
    <t>01.15.003.0030</t>
  </si>
  <si>
    <t>שסתום ויסות וניתוק עם אפשרות מדידת זרימה בקוטר "6 עם חיבורי אוגנים, עבודה מושלמת כולל אוגנים נגדיים.</t>
  </si>
  <si>
    <t>01.15.003.0031</t>
  </si>
  <si>
    <t>שסתום ויסות כנ"ל אך בקוטר "4.</t>
  </si>
  <si>
    <t>01.15.003.0032</t>
  </si>
  <si>
    <t>שסתום ויסות כנ"ל אך בקוטר "3.</t>
  </si>
  <si>
    <t>01.15.003.0033</t>
  </si>
  <si>
    <t>מסנן מים מטיפוס "Y" בקוטר "6, גוף פלדה, רשת פלב"ם, ציפוי אפוקסי פנימי ולרבות שסתום ניקוז כדורי מעבר מלא כולל אוגנים נגדיים, עבודה מושלמת.</t>
  </si>
  <si>
    <t>01.15.003.0034</t>
  </si>
  <si>
    <t>מסנן כנ"ל אך בקוטר "4.</t>
  </si>
  <si>
    <t>01.15.003.0035</t>
  </si>
  <si>
    <t>מסנן כנ"ל אך בקוטר "3.</t>
  </si>
  <si>
    <t>01.15.003.0036</t>
  </si>
  <si>
    <t>שסתום אל חוזר אלכסוני מתפרק בקוטר "6 מטיפוס הרמה כנגד קפיץ, גוף מצופה אמאייל, פנים מפלב"ם, כולל אוגנים נגדיים.</t>
  </si>
  <si>
    <t>01.15.003.0037</t>
  </si>
  <si>
    <t>שסתום בטחון מברונזה בקוטר"3/4.</t>
  </si>
  <si>
    <t>01.15.003.0038</t>
  </si>
  <si>
    <t>מד לחץ לרבות שעון גליצרין, שסתום מחט מפליז וסיפון מתאים.</t>
  </si>
  <si>
    <t>01.15.003.0039</t>
  </si>
  <si>
    <t>מד לחץ כנ"ל אך להתקנה חיצונית עם גוף פלסטי אטום.</t>
  </si>
  <si>
    <t>01.15.003.0040</t>
  </si>
  <si>
    <t>צנור מגולבן דרג ב' למי תוספת לרבות כל הספיחים, עבודה מושלמת הצנרת בקוטר "1.</t>
  </si>
  <si>
    <t>01.15.003.0041</t>
  </si>
  <si>
    <t>צנור מגולבן כנ"ל אך בקוטר "2.</t>
  </si>
  <si>
    <t>01.15.003.0042</t>
  </si>
  <si>
    <t>מחבר גמיש דו-גלי לצנרת מים קרים בקוטר "6 בחיבור אוגנים, כולל אוגנים נגדיים.</t>
  </si>
  <si>
    <t>01.15.003.0043</t>
  </si>
  <si>
    <t>מחבר כנ"ל אך בקוטר "3.</t>
  </si>
  <si>
    <t>01.15.003.0044</t>
  </si>
  <si>
    <t>שסתום שחרור אויר אוטומטי כדוגמת "ארי" לרבות שסתום ניתוק כדורי בקוטר "1/2.</t>
  </si>
  <si>
    <t>01.15.003.0045</t>
  </si>
  <si>
    <t>שסתום שחרור אויר כנ"ל אך חיצוני כדוגמת "ארי" בקוטר "1.</t>
  </si>
  <si>
    <t>01.15.003.0046</t>
  </si>
  <si>
    <t>תרמומטר עם כיס פלב"ם להתקנה בצנרת.</t>
  </si>
  <si>
    <t>01.15.003.0047</t>
  </si>
  <si>
    <t>מכלול מדידת לחץ לרבות שעון ושסתום תלת דרכי ולרבות 2 שסתומים כדוריים וצנרת, עבודה מושלמת.</t>
  </si>
  <si>
    <t>01.15.003.0048</t>
  </si>
  <si>
    <t>מכלול כנ"ל אך כולל 3 שסתומים.</t>
  </si>
  <si>
    <t>01.15.003.0049</t>
  </si>
  <si>
    <t>התחברות לצנרת קיימת אספקה וחזרה בקוטר "3 עד "4 לרבות פירוק הבידוד, חיתוך, קידוח, ריתוך הסתעפות, הרכבת שסתום, תיקון בידוד, ריקון מים, מילוי מים, הוצאתאויר.</t>
  </si>
  <si>
    <t>01.15.003.0050</t>
  </si>
  <si>
    <t>בדוד לצנרת מים חיצונית גלויה מפוליאוריתן מוקצף יצוק בתוך שרוולי פח מגולבן צבועים בתנור בעובי 0.6 מ"מ. הבדוד בעובי 50 מ"מ הצנרת בקוטר "8.</t>
  </si>
  <si>
    <t>01.15.003.0051</t>
  </si>
  <si>
    <t>בדוד פוליאוריתן כנ"ל אך לצנרת בקוטר "6 .</t>
  </si>
  <si>
    <t>01.15.003.0052</t>
  </si>
  <si>
    <t>בדוד פוליאוריתן כנ"ל אך לצנרת בקוטר "4.</t>
  </si>
  <si>
    <t>01.15.003.0053</t>
  </si>
  <si>
    <t>בדוד פוליאוריתן כנ"ל אך לצנרת בקוטר "3.</t>
  </si>
  <si>
    <t>01.15.003.0054</t>
  </si>
  <si>
    <t>בדוד פוליאוריתן כנ"ל אך לצנרת בקוטר "2, לרבות ספחי צנרת כגון: קשתות, הסתעפויות וכד'.</t>
  </si>
  <si>
    <t>01.15.003.0055</t>
  </si>
  <si>
    <t>בידוד ספחים בפוליאורתן מוקצף יצוק בשרוולי פח צבועים בתנור. הבדוד בעובי 50 מ"מ לקשת בקוטר "8 או להסתעפות בקוטר צינור מסתעף "8.</t>
  </si>
  <si>
    <t>01.15.003.0056</t>
  </si>
  <si>
    <t>בידוד ספחים כנ"ל אך בקוטר "6.</t>
  </si>
  <si>
    <t>01.15.003.0057</t>
  </si>
  <si>
    <t>בידוד ספחים כנ"ל אך בקוטר "4.</t>
  </si>
  <si>
    <t>01.15.003.0058</t>
  </si>
  <si>
    <t>בידוד ספחים כנ"ל אך בקוטר "3.</t>
  </si>
  <si>
    <t>01.15.003.0059</t>
  </si>
  <si>
    <t>בידוד לצנרת מים בקוטר "6 מקליפות צמר זכוכית "דואל טמפ", בעובי 50 מ"מ עם מחסום אדים מרדיד אלומיניום ועטיפה בגזה ומשחת "סילפס" 2 שכבות, עבודה מושלמת.</t>
  </si>
  <si>
    <t>01.15.003.0060</t>
  </si>
  <si>
    <t>בידוד צנרת כנ"ל אך בקוטר "4.</t>
  </si>
  <si>
    <t>01.15.003.0061</t>
  </si>
  <si>
    <t>בידוד צנרת כנ"ל אך בקוטר "3.</t>
  </si>
  <si>
    <t>01.15.003.0062</t>
  </si>
  <si>
    <t>בידוד ספחים "דואל טמפ", בעובי 50 מ"מ עם מחסום אדים מרדיד אלומיניום ועטיפה בגזה ומשחת "סילפס" 2 שכבות, עבודה מושלמת הצנרת בקוטר "6.</t>
  </si>
  <si>
    <t>01.15.003.0063</t>
  </si>
  <si>
    <t>בידוד "דואל טמפ" כנ"ל אך בקוטר "4.</t>
  </si>
  <si>
    <t>01.15.003.0064</t>
  </si>
  <si>
    <t>בידוד "דואל טמפ" כנ"ל אך בקוטר "3.</t>
  </si>
  <si>
    <t>01.15.003.0065</t>
  </si>
  <si>
    <t>בידוד לצנרת בקוטר "4 בקליפות גומי ספוגי סינטטי "ענביד" בעובי נומינלי של 32 מ"מ עם צפוי ב -2 שכבות ארג ומשחת "סילפס".</t>
  </si>
  <si>
    <t>01.15.003.0066</t>
  </si>
  <si>
    <t>בידוד כנ"ל אך לצנרת בקוטר "3.</t>
  </si>
  <si>
    <t>01.15.003.0067</t>
  </si>
  <si>
    <t>בידוד כנ"ל אך לספחים בקוטר "4.</t>
  </si>
  <si>
    <t>01.15.003.0068</t>
  </si>
  <si>
    <t>בידוד כנ"ל אך לספחים בקוטר "3.</t>
  </si>
  <si>
    <t>01.15.003.0069</t>
  </si>
  <si>
    <t>בידוד כנ"ל אך לצנרת בקוטר "2 לרבות ספחי צנרת, עובי 25 מ"מ.</t>
  </si>
  <si>
    <t>01.15.003.0070</t>
  </si>
  <si>
    <t>בידוד כנ"ל אך בקוטר "1/2 1.</t>
  </si>
  <si>
    <t>01.15.003.0071</t>
  </si>
  <si>
    <t>בידוד כנ"ל אך בקוטר "1 ובעובי 20 מ"מ.</t>
  </si>
  <si>
    <t>01.15.003.0072</t>
  </si>
  <si>
    <t>בידוד אביזרים בארמפלקס עם ציפוי ב- 2 שכבות גזה ומשחת "סילפס" בידוד בעובי 32 מ"מ. האביזרים בקוטר "6.</t>
  </si>
  <si>
    <t>01.15.003.0073</t>
  </si>
  <si>
    <t>בידוד כנ"ל אך בקוטר "1/2.</t>
  </si>
  <si>
    <t>01.15.003.0074</t>
  </si>
  <si>
    <t>בידוד אביזרים כנ"ל אך בקוטר "4.</t>
  </si>
  <si>
    <t>01.15.003.0075</t>
  </si>
  <si>
    <t>בידוד אביזרים כנ"ל אך בקוטר "3.</t>
  </si>
  <si>
    <t>01.15.003.0076</t>
  </si>
  <si>
    <t>בידוד אביזרים כנ"ל אך בקוטר "2.</t>
  </si>
  <si>
    <t>01.15.003.0077</t>
  </si>
  <si>
    <t>בידוד אביזרים כנ"ל אך בקוטר "1/2 1 בעובי 25 מ"מ.</t>
  </si>
  <si>
    <t>01.15.003.0078</t>
  </si>
  <si>
    <t>בידוד אביזרים כנ"ל אך בקוטר עד "1 בעובי 20 מ"מ.</t>
  </si>
  <si>
    <t>01.15.003.0079</t>
  </si>
  <si>
    <t>תוספת עבור ציפוי צנרת מבודדת בפח מגולבן צבוע בתנור צבע ע"פ דרישה, בפח בעובי 0.6 מ"מ עבודה מושלמת לצנרת בקוטר "8.</t>
  </si>
  <si>
    <t>01.15.003.0080</t>
  </si>
  <si>
    <t>ציפוי פח מגולבן כנ"ל אך לצנרת בקוטר "6.</t>
  </si>
  <si>
    <t>01.15.003.0081</t>
  </si>
  <si>
    <t>ציפוי פח מגולבן כנ"ל אך לצנרת בקוטר "4.</t>
  </si>
  <si>
    <t>01.15.003.0082</t>
  </si>
  <si>
    <t>ציפוי פח מגולבן כנ"ל אך לצנרת בקוטר "3.</t>
  </si>
  <si>
    <t>01.15.003.0083</t>
  </si>
  <si>
    <t>ציפוי ספחים כנ"ל אך לצנרת בקוטר "6.</t>
  </si>
  <si>
    <t>01.15.003.0084</t>
  </si>
  <si>
    <t>ציפוי ספחים כנ"ל אך לצנרת בקוטר "4.</t>
  </si>
  <si>
    <t>01.15.003.0085</t>
  </si>
  <si>
    <t>ציפוי ספחים כנ"ל אך לצנרת בקוטר "3.</t>
  </si>
  <si>
    <t>01.15.004</t>
  </si>
  <si>
    <t>מרחבים מוגנים</t>
  </si>
  <si>
    <t>01.15.004.0001</t>
  </si>
  <si>
    <t>מערכת מודולרית מסוג "MCT" או "PMS" או "JBK-MST" או "CMS" או ש"ע לאיטום מעבר כבלים בכניסה למקלטים ומרחבים מוגנים, מאושרת ע"י פיקוד העורף, המערכת כולל מערכת איטום לקדח עגול בקוטר 50 מ"מ ("2) ומילוי אטמים בהתאם לקוטר הכבלים והצינורות החודרים (לא כולל ביצוע הקדח).</t>
  </si>
  <si>
    <t>01.15.004.0002</t>
  </si>
  <si>
    <t>מערכת מודולרית מסוג "MCT" או "PMS" או "JBK-MST" או "CMS" או ש"ע לאיטום מעבר כבלים בכניסה למקלטים ומרחבים מוגנים, מאושרת ע"י פיקוד העורף, המערכת כולל מערכת איטום לקדח עגול בקוטר 100 מ"מ ("4) ומילוי אטמים בהתאם לקוטר הכבלים והצינורות החודרים (לא כולל ביצוע הקדח).</t>
  </si>
  <si>
    <t>01.15.004.0003</t>
  </si>
  <si>
    <t>מערכת מודולרית מסוג "MCT" או "PMS" או "JBK-MST" או "CMS" או ש"ע לאיטום מעבר כבלים בכניסה למקלטים ומרחבים מוגנים, מאושרת ע"י פיקוד העורף, המערכת כולל מערכת איטום לקדח עגול בקוטר 150 מ"מ ("6) ומילוי אטמים בהתאם לקוטר הכבלים והצינורות החודרים (לא כולל ביצוע הקדח).</t>
  </si>
  <si>
    <t>01.15.004.0004</t>
  </si>
  <si>
    <t>מערכת מודולרית מסוג "MCT" או "PMS" או "JBK-MST" או "CMS" או ש"ע לאיטום מעבר כבלים בכניסה למקלטים ומרחבים מוגנים, מאושרת ע"י פיקוד העורף, המערכת כולל מערכת איטום לקדח עגול בקוטר 200 מ"מ ("8) ומילוי אטמים בהתאם לקוטר הכבלים והצינורות החודרים (לא כולל ביצוע הקדח).</t>
  </si>
  <si>
    <t>01.15.004.0005</t>
  </si>
  <si>
    <t>איטום נגד גזים במעבר כבלים וצינורות בקוטר קטן מ- 70 מ"מ (מעבר עד 5 כבלים) למקלטים ומרחבים מוגנים. האיטום יעשה ע"י חומר משחתי בעובי 50-60 מ"מ מסוג "P17PILOSEAL" או "JBK FS 550" או JBK-S-SEALING" או ש"ע מאושר ע"י פיקוד העורף.</t>
  </si>
  <si>
    <t>01.15.004.0006</t>
  </si>
  <si>
    <t>איטום נגד גזים במעבר כבלים וצנרת בקדחים עד "4 (מעבר עד 10 כבלים) בקירות פנימיים של מרחבים מוגנים ומקלטים. האיטום יעדה ע"י חומר משחתי בעובי 50-60 ס"ממסוג "GLASSEAL IG" או מסוג "PILOSEAL P17" או "JBK FS 550" או JBK-S-SEALING" או ש"ע מאושר ע"י פיקוד העורף.</t>
  </si>
  <si>
    <t>01.15.004.0007</t>
  </si>
  <si>
    <t>צינור אוורור מפלדה קוטר "8 במקלט/מרחב מוגן בקיר חיצוני בעובי מינימלי של 30 ס"מ ועד 40 ס"מ לרבות צבע, לפי תקנות פיקוד העורף.</t>
  </si>
  <si>
    <t>01.15.005</t>
  </si>
  <si>
    <t>מערכת חשמל ופיקוד</t>
  </si>
  <si>
    <t>01.15.005.0001</t>
  </si>
  <si>
    <t>לוח חשמל ופיקוד אטום ומושלם מכל הבחינות לרבות כל הפריטים האביזרים וציוד הבקרה כנדרש במסמכים. לוח גג להתקנה חיצונית.</t>
  </si>
  <si>
    <t>01.15.005.0002</t>
  </si>
  <si>
    <t>אינסטלציה חשמלית מושלמת לכוח, לפיקוד ותקשורת לרבות מובילים, כבלים רגילים וכבלים חסיני אש, מפסקי בטחון, בקרים, רגשים ותקשורת בין הלוח למרכז הבקרה וכו'עבודה מושלמת כמתואר במסמכים עבור יחידות לקירור מים ומפוח.</t>
  </si>
  <si>
    <t>01.15.005.0003</t>
  </si>
  <si>
    <t>אינסטלציה כנ"ל אך עבור יחידות טיפול באויר לרבות חיבור 2 הזנות חשמל לכל יט"א.</t>
  </si>
  <si>
    <t>01.15.005.0004</t>
  </si>
  <si>
    <t>לוח בקרה מתוכנת מושלם בחדר חשמל ראשי לרבות בקרים DDC מושלמים + כרטיסי CPU I/O, תוכנת הרצה, הפעלה, רגשי טמפ', רגשי הצפה, התחברות לציוד הקיים וכו'.</t>
  </si>
  <si>
    <t>01.15.005.0005</t>
  </si>
  <si>
    <t>לוח בקרה מתוכנת מושלם ליד גנרטור G3 לרבות בקרים DDC מושלמים + כרטיסי CPU I/O, תוכנת הרצה, הפעלה, רגשי טמפ', רגשי הצפה, התחברות לציוד הקיים וכו'.</t>
  </si>
  <si>
    <t>01.15.005.0006</t>
  </si>
  <si>
    <t>לוח בקרה מתוכנת מושלם בחדר UPS לרבות בקרים DDC מושלמים + כרטיסי CPU I/O, תוכנת הרצה, הפעלה, רגשי טמפ', רגשי הצפה, התחברות לציוד הקיים וכו'.</t>
  </si>
  <si>
    <t>01.15.005.0007</t>
  </si>
  <si>
    <t>לוח בקרה מתוכנת מושלם בחוות השרתים לרבות בקרים DDC מושלמים + כרטיסי CPU I/O, תוכנת הרצה, הפעלה, רגשי טמפ', רגשי הצפה, התחברות לציוד הקיים וכו'.</t>
  </si>
  <si>
    <t>01.15.005.0008</t>
  </si>
  <si>
    <t>לוח בקרה מתוכנת מושלם בגג המבנה ליד הצ'ילרים הקיימים לרבות בקרים DDC מושלמים + כרטיסי CPU I/O, תוכנת הרצה, הפעלה, רגשי טמפ', רגשי הצפה, התחברות לציודהקיים וכו'.</t>
  </si>
  <si>
    <t>01.15.005.0009</t>
  </si>
  <si>
    <t>לוח בקרה מתוכנת מושלם בגג המבנה ליד הצ'ילרים החדשים לרבות בקרים DDC מושלמים + כרטיסי CPU I/O, תוכנת הרצה, הפעלה, רגשי טמפ', רגשי הצפה, התחברות לציוד הקיים וכו'.</t>
  </si>
  <si>
    <t>01.15.005.0010</t>
  </si>
  <si>
    <t>אספקת שרת מרכזי מושלם כולל תכנות למערכת הבקרה כולל חומרה, שני ספקי כוח ותוכנה.</t>
  </si>
  <si>
    <t>01.15.005.0011</t>
  </si>
  <si>
    <t>חומרת מרכזת בקרה לרבות מחשב, צג, מדפסת, עבודה מושלמת.</t>
  </si>
  <si>
    <t>01.15.005.0012</t>
  </si>
  <si>
    <t>הפעלה והתחברות למרכז הבקרה לרבות: תוכנה HMI, מסכים, שעות עבודה של הפעלה, הרצה, ויסות של מרכז הבקרה וכל המערכת. בשיתוף נציג יצרן מערכת הבקרה, כולל מתגמרכזי ותכנות מושלם לרבות מערכת בקרה מושלמת לכל המתקן כמתואר במסמכים.</t>
  </si>
  <si>
    <t>01.15.005.0013</t>
  </si>
  <si>
    <t>אינסטלציה חשמלית מושלמת לבקרים בלוחות החשמל לרבות מוליכים ומובילים, החיווט בכבל מסוכך כדרישת היצרן, לחיבור בין הבקרים הלוחות ומרכז הבקרה, כולל סיבים אופטים במידה וידרש במרחק מעל 90 מטר, עבודה מושלמת כמתואר במסמכים.</t>
  </si>
  <si>
    <t>01.15.006</t>
  </si>
  <si>
    <t>אביזרי פיקוד ובקרה</t>
  </si>
  <si>
    <t>01.15.006.0001</t>
  </si>
  <si>
    <t>ברז פיקוד פרופורציונאלי למים קוטר "4.</t>
  </si>
  <si>
    <t>01.15.006.0002</t>
  </si>
  <si>
    <t>גשש טמפרטורה לתעלות אויר בחיבור פלאנג' אורך 100 מ"מ A4-20.</t>
  </si>
  <si>
    <t>01.15.006.0003</t>
  </si>
  <si>
    <t>גשש לחות לתעלות אויר יציאה A4-20.</t>
  </si>
  <si>
    <t>01.15.006.0004</t>
  </si>
  <si>
    <t>גשש טמפרוטורה בצנרת מים מסוג PT 100 עד 100 מעלות צלסיוס כולל כיס.</t>
  </si>
  <si>
    <t>01.15.006.0005</t>
  </si>
  <si>
    <t>מתמר לחץ הפרשי לצנרת מים עד 100 מעלות צלסיוס לתחום Pa250-2500.</t>
  </si>
  <si>
    <t>01.15.006.0006</t>
  </si>
  <si>
    <t>רגש טמפרטורה לחדר חשמל ובקרה מותקן על הקיר ברמת דיוק 3%.</t>
  </si>
  <si>
    <t>01.15.006.0007</t>
  </si>
  <si>
    <t>רגש טמפרטורה לחדר חשמל ובקרה מותקן על הקיר ברמת דיוק 1%.</t>
  </si>
  <si>
    <t>01.15.006.0008</t>
  </si>
  <si>
    <t>רגש מגן זרימה להתקנה בצנרת. עבודה מושלמת לרבות חיווט.</t>
  </si>
  <si>
    <t>01.15.006.0009</t>
  </si>
  <si>
    <t>מגן קפיאה להתקנה בצנרת. עבודה מושלמת לרבות חיווט.</t>
  </si>
  <si>
    <t>01.15.006.0010</t>
  </si>
  <si>
    <t>רגש לחץ להתקנה בצנרת עבודה מושלמת לרבות חיווט כתוספת שאינה כלולה, לרבות החלק היחסי בבקר האיזורי ובמרכז הבקרה.</t>
  </si>
  <si>
    <t>01.15.006.0011</t>
  </si>
  <si>
    <t>רגש טמפ' חוץ עם כיסוי. עבודה מושלמת לרבות חיווט.</t>
  </si>
  <si>
    <t>01.15.006.0012</t>
  </si>
  <si>
    <t>רגש הצפה לרבות חיווט.</t>
  </si>
  <si>
    <t>01.15.006.0013</t>
  </si>
  <si>
    <t>מד טמפ' אויר עגול אנלוגי לתעלה.</t>
  </si>
  <si>
    <t>01.15.006.0014</t>
  </si>
  <si>
    <t>מערכת מניית אנרגיה הכוללת מד ספיקה אלקטרו-מגנטי כדוגמת תוצרת "KAMSTRUP" סידרה 602 או ש"ע הכוללת מונה ספיקה מגנטי, 2 רגשי טמפ' PT500 כיסנים ומתמרים, יח' חישוב אנרגיה, ממיר מתח וכרטיס תקשורת לצנרת בקוטר "6 בספיקה נומינלית של 140 מק"ש עומד בתקן MID-EN1434, עבודה מושלמת לרבות התחברות למערכת הבקרה.</t>
  </si>
  <si>
    <t>01.15.007</t>
  </si>
  <si>
    <t>שונות</t>
  </si>
  <si>
    <t>01.15.007.0001</t>
  </si>
  <si>
    <t>ניתוק ופירוק זהיר של יחידת טיפול באויר קיימת באולם המחשבים והעברתה למחסן המזמין.</t>
  </si>
  <si>
    <t>01.15.007.0002</t>
  </si>
  <si>
    <t>ניתוק ופירוק זהיר של מעבר מדרגות קיים על הגג והעברתו למקום חדש על הגג.</t>
  </si>
  <si>
    <t>01.15.007.0003</t>
  </si>
  <si>
    <t>ניתוק ופירוק מפוח יניקה קיים והעברתו למחסן המזמין.</t>
  </si>
  <si>
    <t>01.15.007.0004</t>
  </si>
  <si>
    <t>חציבה/קידוח בקיר בטון בעובי 60 ס"מ עבור שרוול צנרת בקוטר "8 לרבות תיקונים וצביעה.</t>
  </si>
  <si>
    <t>01.15.007.0005</t>
  </si>
  <si>
    <t>כנ"ל אך בקיר בעובי 20 ס"מ.</t>
  </si>
  <si>
    <t>01.15.007.0006</t>
  </si>
  <si>
    <t>ניתוק ופירוק זהיר של יחידת עיבוי קיימת, העברתה והתקנתה מחדש ע"ג קונסטרוקציה מגולבנת לרבות צנרת גז, חשמל ופיקוד וואקום ומילוי גז, הפעלה.</t>
  </si>
  <si>
    <t>01.15.007.0007</t>
  </si>
  <si>
    <t>ניתוק ופירוק יט"א מטיפוס קל והעברתה למחסן המזמין.</t>
  </si>
  <si>
    <t>01.15.007.0008</t>
  </si>
  <si>
    <t>פירוק תעלות לסוגיהן השונים (תעלות מבודדות, ללא בידוד, פח, P.V.C וכד').</t>
  </si>
  <si>
    <t>י"ע</t>
  </si>
  <si>
    <t>02</t>
  </si>
  <si>
    <t>שדרוג חדרי חשמל והסקה, חדר UPS ואויר צח לחבלה</t>
  </si>
  <si>
    <t>02.15</t>
  </si>
  <si>
    <t>.</t>
  </si>
  <si>
    <t>02.15.001</t>
  </si>
  <si>
    <t>מתקני מזוג אויר</t>
  </si>
  <si>
    <t>02.15.001.0001</t>
  </si>
  <si>
    <t>מכלול יחידת מזוג לאויר חיצוני מפוצלת כולל יחידת עיבוי עם מדחס אינוורטר, לתפוקת קירור 48,000 בי.טי.יו לשעה, ספיקת אויר 800 CFM, גופי חימום חשמליים W8K ב- 3 דרגות, כולל הגנות, מפוח מאייד ללחץ סטטי חיצוני "1.5, יחידת טיפול באויר שקטה, D.S, שתי דרגות סינון, לרבות צנרת מקשרת, גז וחשמל באורך 30 מ', קונסטרוקציית תמיכה ליחידה פנימית וליחידה חיצונית, בולמי רעידות, מפסקי ביטחון, חיבורי תעלות גמישים, תרמוסטט אלקטרוני, חיווט, בקרת לחץ ראש, ציפוי הגנה לצלעות מעבה.</t>
  </si>
  <si>
    <t>02.15.001.0002</t>
  </si>
  <si>
    <t>מזגן מיני מרכזי אינוורטר לתפוקת קירור של 40,000 בי.טי.יו לשעה, כולל חיבורי צנרת, גז, חשמל, ניקוז, מפסק ביטחון, תרמוסטט אלקטרוני, חיווט, קונסטרוקציית תמיכה/תליה ליחידה החיצונית והפנימית, חיבורי תעלות גמישים, התקנה מושלמת.</t>
  </si>
  <si>
    <t>02.15.001.0003</t>
  </si>
  <si>
    <t>כנ"ל אך לספיקה של 57,000 בי.טי.יו לשעה.</t>
  </si>
  <si>
    <t>02.15.001.0004</t>
  </si>
  <si>
    <t>צנרת גז וחשמל למזגן עם מעטה למיזוג אויר (צמ"א) הכוללת 2 צינורות נחושת מבודדים בקטרים "3/8, "5/8, צינור חשמל עם כבל רב גידי, הכל מאוגד יחדיו בשרוול (מעל 2.0 מ"א הראשונים הכלולים במחיר התקנה מזגן) לרבות מילוי גז ושמן כנדרש לתוספת צנרת זו.</t>
  </si>
  <si>
    <t>02.15.001.0005</t>
  </si>
  <si>
    <t>צנרת גז וחשמל למזגן עם מעטה למיזוג אויר (צמ"א) הכוללת 2 צינורות נחושת מבודדים בקטרים "1/2, "7/8, צינור חשמל עם כבל רב גידי, הכל מאוגד יחדיו בשרוול (מעל 2.0 מ"א הראשונים הכלולים במחיר התקנה מזגן) לרבות מילוי גז ושמן כנדרש לתוספת צנרת זו.</t>
  </si>
  <si>
    <t>02.15.001.0006</t>
  </si>
  <si>
    <t>מפוח פליטה צירי סילוק עשן 6,000 CFM H.T.250°C/2H לרבות קונסטרוקצית תמיכה, בולמי רעידות, דמפר ממונע, חיבורי חשמל פיקוד ובקרה, המפוח צבוע באפוקסי קלוי בתנור עבודה מושלמת.</t>
  </si>
  <si>
    <t>02.15.001.0007</t>
  </si>
  <si>
    <t>מפוח כנ"ל אך 900 CFM.</t>
  </si>
  <si>
    <t>02.15.001.0008</t>
  </si>
  <si>
    <t>מפוח כנ"ל אך 600 CFM.</t>
  </si>
  <si>
    <t>02.15.001.0009</t>
  </si>
  <si>
    <t>מפוח כנ"ל אך 500 CFM.</t>
  </si>
  <si>
    <t>02.15.002</t>
  </si>
  <si>
    <t>מערכות פיזור אויר</t>
  </si>
  <si>
    <t>02.15.002.0001</t>
  </si>
  <si>
    <t>תעלות אויר מפח מגולבן ללחץ נמוך בעובי 0.8 מ"מ. עבודה מושלמת כמתואר במסמכים.</t>
  </si>
  <si>
    <t>02.15.002.0002</t>
  </si>
  <si>
    <t>תעלות כנ"ל אך בעובי 1.0 מ"מ.</t>
  </si>
  <si>
    <t>02.15.002.0003</t>
  </si>
  <si>
    <t>תעלות סילוק עשן אטומות בלחץ גבוה בעובי 1.25 מ"מ, בעלות אוגן תעשייתי מדגם מאושר ואטמים H.T.</t>
  </si>
  <si>
    <t>02.15.002.0004</t>
  </si>
  <si>
    <t>תוספת למחיר התעלות עבור אטימה בדק-קאסט.</t>
  </si>
  <si>
    <t>02.15.002.0005</t>
  </si>
  <si>
    <t>בידוד אקוסטי פנימי מצמר זכוכית סיבים ארוכים PCF בעובי "1 עבודה מושלמת.</t>
  </si>
  <si>
    <t>02.15.002.0006</t>
  </si>
  <si>
    <t>בידוד טרמי חיצוני עשוי משמיכות צמר זכוכית בעובי "1 עם מחסום אדים 1.0 PCF. עבודה מושלמת.</t>
  </si>
  <si>
    <t>02.15.002.0007</t>
  </si>
  <si>
    <t>תעלות אויר מ- PVC או מ- PPS קשיח עם חיזוקים והגנה נגד קרינת U.V, חיבור קטעים בשקע-תקע בהלחמה בעובי 4 מ"מ, עבודה מושלמת.</t>
  </si>
  <si>
    <t>02.15.002.0008</t>
  </si>
  <si>
    <t>ציפוי עמיד אש לשעתיים לתעלה.</t>
  </si>
  <si>
    <t>02.15.002.0009</t>
  </si>
  <si>
    <t>מפזר אויר תקרתי כולל ווסת כמות בשטח מעל 0.085 מ"ר.</t>
  </si>
  <si>
    <t>02.15.002.0010</t>
  </si>
  <si>
    <t>תריס אויר חוזר כולל ווסת כמות בשטח עד 0.085 מ"ר.</t>
  </si>
  <si>
    <t>02.15.002.0011</t>
  </si>
  <si>
    <t>תריס אויר חוזר כולל ווסת כמות בשטח מעל 0.085 מ"ר.</t>
  </si>
  <si>
    <t>02.15.002.0012</t>
  </si>
  <si>
    <t>מדף אל-חוזר בשטח מעל 0.25 מ"ר.</t>
  </si>
  <si>
    <t>02.15.002.0013</t>
  </si>
  <si>
    <t>מדף ויסות אויר מטיפוס כפות מנוגדות בשטח מעל 0.15 מ"ר ידני או ממונע, עבודה מושלמת.</t>
  </si>
  <si>
    <t>02.15.002.0014</t>
  </si>
  <si>
    <t>תריס נגד גשם עם רשת בשטח מעל 0.1 מ"ר.</t>
  </si>
  <si>
    <t>02.15.002.0015</t>
  </si>
  <si>
    <t>מפזר אויר קירי שתי וערב כולל ווסת כמות בשטח מעל 0.85 מ"ר.</t>
  </si>
  <si>
    <t>02.15.002.0016</t>
  </si>
  <si>
    <t>מדף אש ממונע מוחזר קפיץ רב-להבי עמיד 1.5 שעות עם מגינים אלקטרו-תרמיים ומנגנון נעילה ישירות על הציר ולרבות שרוול פח בעובי 2.0 מ"מ, באורך הנדרש. המדף מתוצרת "פרפקו" או ש"ע מאושר. הכל בעל תו-תקן. המדף בשטח מעל 0.25 מ"ר התקנה מושלמת לרבות אטימת מעבר הקיר חיווט חשמלי, חיווי בקרה, לרבות דלת גישה 40X40 ס"מ.</t>
  </si>
  <si>
    <t>02.15.002.0017</t>
  </si>
  <si>
    <t>כנ"ל אך בשטח עד 0.25 מ"ר.</t>
  </si>
  <si>
    <t>02.15.002.0018</t>
  </si>
  <si>
    <t>מנוע למדף ממונע תוצרת "בלימו" או ש"ע מאושר כולל אינסטלציה חשמלית והתחברות להזנה.</t>
  </si>
  <si>
    <t>02.15.003</t>
  </si>
  <si>
    <t>חשמל ופיקוד</t>
  </si>
  <si>
    <t>02.15.003.0001</t>
  </si>
  <si>
    <t>לוח חשמל ופיקוד אטום ומשולם מכל הבחינות בסימון ל.ח.1 לרבות כל הפריטים, האביזרים וציוד הבקרה כנדרש במסמכים עבור מפוחי סילוק עשן ומדפי אש.</t>
  </si>
  <si>
    <t>02.15.003.0002</t>
  </si>
  <si>
    <t>אינסטלציה חשמלית מושלמת לכוח, לפיקוד ותקשורת לרבות מובילים, כבלים רגילים וכבלים חסיני אש, מפסקי ביטחון, עבודה מושלמת כמתואר במסמכים עבור הציוד והלוחות.</t>
  </si>
  <si>
    <t>02.15.003.0003</t>
  </si>
  <si>
    <t>בקר לחדר ציוד, החלפת מזגנים וגיבוי כולל התראה אור קולית וחיבור לבקרת מבנה, כולל אינסטלציה חשמלית מושלמת.</t>
  </si>
  <si>
    <t>02.15.003.0004</t>
  </si>
  <si>
    <t>רגש טמפ' אויר לתעלה, עבודה מושלמת, לרבות חיווט.</t>
  </si>
  <si>
    <t>02.15.003.0005</t>
  </si>
  <si>
    <t>02.15.004</t>
  </si>
  <si>
    <t>02.15.004.0001</t>
  </si>
  <si>
    <t>פירוק מפוח "8, "6, "4 חד/דו כיווני, לרבות ניתוק מנקודת חשמל.</t>
  </si>
  <si>
    <t>02.15.004.0002</t>
  </si>
  <si>
    <t>התקנת מפוח "8 חד/דו כיווני ותריס גשם שפורק, מותקנים בפתח קיר קיים, לרבות חיבור לנקודת חשמל - עבודה בלבד.</t>
  </si>
  <si>
    <t>02.15.004.0003</t>
  </si>
  <si>
    <t>פירוק תעלות לסוגיהן השונים (תעלות מבודדות, ללא בידוד, פח, P.V.C וכד') ע"י צוות של 2 פחחים ופינויין למקום עליו יורה המזמין.</t>
  </si>
  <si>
    <t>02.15.004.0004</t>
  </si>
  <si>
    <t>פירוק ופינוי מפוח צנטריפוגלי/צירי מותקן בתא אקוסטי.</t>
  </si>
  <si>
    <t>02.15.004.0005</t>
  </si>
  <si>
    <t>שרוול פלדה בקוטר "4 למעבר צנרת כמתואר במסמכים.</t>
  </si>
  <si>
    <t>02.15.004.0006</t>
  </si>
  <si>
    <t>התחברות תעלות חדשות לתעלות קיימות.</t>
  </si>
  <si>
    <t>02.15.004.0007</t>
  </si>
  <si>
    <t>פירוק צנרת מים קרים קיימת לרבות ניתוק וריקון המים, פירוק בידוד ושסתומים פירוק 3 יחידות טיפול באויר לרבות אביזרים, פינוי למקום אליו יורה המזמין.</t>
  </si>
  <si>
    <t>02.15.004.0008</t>
  </si>
  <si>
    <t>קטע תעלה - מעבר מעגול "14 למרובע.</t>
  </si>
  <si>
    <t>02.15.004.0009</t>
  </si>
  <si>
    <t>כנ"ל אך בקוטר "10.</t>
  </si>
  <si>
    <t>02.15.004.0010</t>
  </si>
  <si>
    <t>תעלת פח לכיסוי צנרת מ"א במידות 100X100 מ"מ לרבות מכסה פריק, תמיכות, תליות, צביעה, עבודה מושלמת.</t>
  </si>
  <si>
    <t>סה''כ למכרז לפני מע''מ חוות השרתים יהודאי שידרוג מערכת מיזוג אוויר הצעת מחיר</t>
  </si>
  <si>
    <t>( % )מע''מ</t>
  </si>
  <si>
    <t>סה''כ למכרז חוות השרתים יהודאי שידרוג מערכת מיזוג אוויר הצעת מחיר</t>
  </si>
  <si>
    <t xml:space="preserve">          Check Point Threat Extraction Secured This Document</t>
  </si>
  <si>
    <t>Get Original</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</si>
</sst>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Arial"/>
      <family val="2"/>
      <scheme val="minor"/>
    </font>
    <font>
      <b/>
      <sz val="11"/>
      <color theme="1"/>
      <name val="Arial"/>
      <family val="2"/>
      <scheme val="minor"/>
    </font>
    <font>
      <b/>
      <sz val="22"/>
      <color theme="1"/>
      <name val="Arial"/>
      <family val="2"/>
      <scheme val="minor"/>
    </font>
    <font>
      <sz val="12"/>
      <color rgb="FF0000FF"/>
      <name val="Arial"/>
      <family val="2"/>
      <scheme val="minor"/>
    </font>
    <font>
      <sz val="14"/>
      <color rgb="FF00008B"/>
      <name val="Arial"/>
      <family val="2"/>
      <scheme val="minor"/>
    </font>
    <font>
      <u/>
      <sz val="11"/>
      <color rgb="FF0000FF"/>
      <name val="Arial"/>
      <family val="2"/>
      <scheme val="minor"/>
    </font>
    <font>
      <sz val="14"/>
      <color theme="1"/>
      <name val="Arial"/>
      <family val="2"/>
    </font>
    <font>
      <sz val="11"/>
      <color indexed="8"/>
      <name val="Calibri"/>
      <family val="2"/>
    </font>
  </fonts>
  <fills count="5">
    <fill>
      <patternFill patternType="none"/>
    </fill>
    <fill>
      <patternFill patternType="gray125"/>
    </fill>
    <fill>
      <patternFill patternType="solid">
        <fgColor theme="8" tint="0.59996337778862885"/>
        <bgColor indexed="64"/>
      </patternFill>
    </fill>
    <fill>
      <patternFill patternType="solid">
        <fgColor rgb="FFFFFFCC"/>
        <bgColor indexed="64"/>
      </patternFill>
    </fill>
    <fill>
      <patternFill patternType="solid">
        <fgColor rgb="FFF6F6F6"/>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rgb="FFE55586"/>
      </bottom>
      <diagonal/>
    </border>
  </borders>
  <cellStyleXfs count="2">
    <xf numFmtId="0" fontId="0" fillId="0" borderId="0"/>
    <xf numFmtId="0" fontId="5" fillId="0" borderId="0"/>
  </cellStyleXfs>
  <cellXfs count="28">
    <xf numFmtId="0" fontId="0" fillId="0" borderId="0" xfId="0" applyNumberFormat="1" applyFont="1" applyFill="1" applyBorder="1"/>
    <xf numFmtId="0" fontId="5" fillId="4" borderId="2" xfId="1" applyNumberFormat="1" applyFont="1" applyFill="1" applyBorder="1" applyAlignment="1">
      <alignment horizontal="center" vertical="center"/>
    </xf>
    <xf numFmtId="0" fontId="6" fillId="4" borderId="2" xfId="0" applyNumberFormat="1" applyFont="1" applyFill="1" applyBorder="1" applyAlignment="1">
      <alignment horizontal="left" vertical="center"/>
    </xf>
    <xf numFmtId="0" fontId="0" fillId="0" borderId="0" xfId="0" applyNumberFormat="1" applyFont="1" applyFill="1" applyBorder="1" applyAlignment="1">
      <alignment horizontal="center" vertical="top"/>
    </xf>
    <xf numFmtId="0" fontId="1" fillId="0" borderId="0" xfId="0" applyNumberFormat="1" applyFont="1" applyFill="1" applyBorder="1" applyAlignment="1">
      <alignment horizontal="center" vertical="top"/>
    </xf>
    <xf numFmtId="0" fontId="2" fillId="0" borderId="0" xfId="0" applyNumberFormat="1" applyFont="1" applyFill="1" applyBorder="1" applyAlignment="1">
      <alignment horizontal="center" vertical="top"/>
    </xf>
    <xf numFmtId="0" fontId="2" fillId="0" borderId="0" xfId="0" applyNumberFormat="1" applyFont="1" applyFill="1" applyBorder="1"/>
    <xf numFmtId="0" fontId="3" fillId="0" borderId="0" xfId="0" applyNumberFormat="1" applyFont="1" applyFill="1" applyBorder="1"/>
    <xf numFmtId="0" fontId="4" fillId="0" borderId="0" xfId="0" applyNumberFormat="1" applyFont="1" applyFill="1" applyBorder="1"/>
    <xf numFmtId="0" fontId="0" fillId="0" borderId="0" xfId="0" applyNumberFormat="1" applyFont="1" applyFill="1" applyBorder="1" applyAlignment="1">
      <alignment vertical="top"/>
    </xf>
    <xf numFmtId="0" fontId="3" fillId="0" borderId="0" xfId="0" applyNumberFormat="1" applyFont="1" applyFill="1" applyBorder="1" applyAlignment="1">
      <alignment vertical="top"/>
    </xf>
    <xf numFmtId="0" fontId="4" fillId="0" borderId="0" xfId="0" applyNumberFormat="1" applyFont="1" applyFill="1" applyBorder="1" applyAlignment="1">
      <alignment vertical="top"/>
    </xf>
    <xf numFmtId="0" fontId="1" fillId="0" borderId="0" xfId="0" applyNumberFormat="1" applyFont="1" applyFill="1" applyBorder="1" applyAlignment="1">
      <alignment horizontal="center" vertical="top"/>
    </xf>
    <xf numFmtId="0" fontId="0" fillId="0" borderId="0" xfId="0" applyNumberFormat="1" applyFont="1" applyFill="1" applyBorder="1" applyAlignment="1">
      <alignment horizontal="center" vertical="top"/>
    </xf>
    <xf numFmtId="0" fontId="1" fillId="2" borderId="0" xfId="0" applyNumberFormat="1" applyFont="1" applyFill="1" applyBorder="1" applyAlignment="1">
      <alignment vertical="top"/>
    </xf>
    <xf numFmtId="49" fontId="3" fillId="0" borderId="0" xfId="0" applyNumberFormat="1" applyFont="1" applyFill="1" applyBorder="1" applyAlignment="1">
      <alignment vertical="top"/>
    </xf>
    <xf numFmtId="49" fontId="0" fillId="0" borderId="0" xfId="0" applyNumberFormat="1" applyFont="1" applyFill="1" applyBorder="1" applyAlignment="1">
      <alignment vertical="top"/>
    </xf>
    <xf numFmtId="49" fontId="4" fillId="0" borderId="0" xfId="0" applyNumberFormat="1" applyFont="1" applyFill="1" applyBorder="1" applyAlignment="1">
      <alignment vertical="top"/>
    </xf>
    <xf numFmtId="0" fontId="1" fillId="0" borderId="0" xfId="0" applyNumberFormat="1" applyFont="1" applyFill="1" applyBorder="1" applyAlignment="1">
      <alignment vertical="top"/>
    </xf>
    <xf numFmtId="0" fontId="0" fillId="0" borderId="0" xfId="0" applyNumberFormat="1" applyFont="1" applyFill="1" applyBorder="1" applyAlignment="1">
      <alignment vertical="top" wrapText="1"/>
    </xf>
    <xf numFmtId="0" fontId="0" fillId="0" borderId="0" xfId="0" applyNumberFormat="1" applyFont="1" applyFill="1" applyBorder="1" applyAlignment="1" applyProtection="1">
      <alignment vertical="top"/>
      <protection locked="0"/>
    </xf>
    <xf numFmtId="4" fontId="0" fillId="3" borderId="1" xfId="0" applyNumberFormat="1" applyFont="1" applyFill="1" applyBorder="1" applyAlignment="1" applyProtection="1">
      <alignment vertical="top"/>
      <protection locked="0"/>
    </xf>
    <xf numFmtId="4" fontId="3" fillId="0" borderId="0" xfId="0" applyNumberFormat="1" applyFont="1" applyFill="1" applyBorder="1" applyAlignment="1">
      <alignment vertical="top"/>
    </xf>
    <xf numFmtId="4" fontId="0" fillId="0" borderId="0" xfId="0" applyNumberFormat="1" applyFont="1" applyFill="1" applyBorder="1" applyAlignment="1">
      <alignment vertical="top"/>
    </xf>
    <xf numFmtId="4" fontId="4" fillId="0" borderId="0" xfId="0" applyNumberFormat="1" applyFont="1" applyFill="1" applyBorder="1" applyAlignment="1">
      <alignment vertical="top"/>
    </xf>
    <xf numFmtId="0" fontId="2" fillId="0" borderId="0" xfId="0" applyNumberFormat="1" applyFont="1" applyFill="1" applyBorder="1" applyAlignment="1" applyProtection="1">
      <alignment vertical="top"/>
      <protection locked="0"/>
    </xf>
    <xf numFmtId="0" fontId="3" fillId="3" borderId="1" xfId="0" applyNumberFormat="1" applyFont="1" applyFill="1" applyBorder="1" applyAlignment="1" applyProtection="1">
      <alignment vertical="top"/>
      <protection locked="0"/>
    </xf>
    <xf numFmtId="0" fontId="4" fillId="3" borderId="1" xfId="0" applyNumberFormat="1" applyFont="1" applyFill="1" applyBorder="1" applyAlignment="1" applyProtection="1">
      <alignment vertical="top"/>
      <protection locked="0"/>
    </xf>
  </cellXfs>
  <cellStyles count="2">
    <cellStyle name="Normal" xfId="0" builtinId="0"/>
    <cellStyle name="היפר-קישור" xfId="1" builtinId="8"/>
  </cellStyles>
  <dxfs count="2">
    <dxf>
      <font>
        <b/>
        <i val="0"/>
      </font>
      <fill>
        <patternFill>
          <bgColor rgb="FFD7D7D7"/>
        </patternFill>
      </fill>
    </dxf>
    <dxf>
      <font>
        <b val="0"/>
        <i val="0"/>
      </font>
      <fill>
        <patternFill patternType="none"/>
      </fill>
    </dxf>
  </dxfs>
  <tableStyles count="1" defaultTableStyle="TableStyleMedium9"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0</xdr:colOff>
      <xdr:row>4</xdr:row>
      <xdr:rowOff>0</xdr:rowOff>
    </xdr:from>
    <xdr:to>
      <xdr:col>9</xdr:col>
      <xdr:colOff>0</xdr:colOff>
      <xdr:row>5</xdr:row>
      <xdr:rowOff>0</xdr:rowOff>
    </xdr:to>
    <xdr:sp macro="" textlink="" fLocksText="0">
      <xdr:nvSpPr>
        <xdr:cNvPr id="1027" name="חישוב" hidden="1">
          <a:extLst>
            <a:ext uri="{63B3BB69-23CF-44E3-9099-C40C66FF867C}">
              <a14:compatExt xmlns:a14="http://schemas.microsoft.com/office/drawing/2010/main" spid="_x0000_s1027"/>
            </a:ext>
          </a:extLst>
        </xdr:cNvPr>
        <xdr:cNvSpPr>
          <a:spLocks noRot="1"/>
        </xdr:cNvSpPr>
      </xdr:nvSpPr>
      <xdr:spPr>
        <a:xfrm>
          <a:off x="9458325" y="762000"/>
          <a:ext cx="752475" cy="361950"/>
        </a:xfrm>
        <a:prstGeom prst="rect">
          <a:avLst/>
        </a:prstGeom>
        <a:ln>
          <a:solidFill>
            <a:srgbClr val="000000"/>
          </a:solidFill>
        </a:ln>
      </xdr:spPr>
      <xdr:txBody>
        <a:bodyPr vertOverflow="clip" wrap="square" lIns="27432" tIns="27432" rIns="27432" bIns="27432" anchor="ctr" upright="1"/>
        <a:lstStyle/>
        <a:p>
          <a:pPr algn="ctr" rtl="1"/>
          <a:r>
            <a:rPr lang="en-US" sz="1100" b="0" i="0" u="none" baseline="0">
              <a:solidFill>
                <a:srgbClr val="000000"/>
              </a:solidFill>
              <a:latin typeface="Calibri"/>
            </a:rPr>
            <a:t>חישוב</a:t>
          </a:r>
        </a:p>
      </xdr:txBody>
    </xdr:sp>
    <xdr:clientData fPrintsWithSheet="0"/>
  </xdr:twoCellAnchor>
  <xdr:twoCellAnchor editAs="oneCell">
    <xdr:from>
      <xdr:col>0</xdr:col>
      <xdr:colOff>0</xdr:colOff>
      <xdr:row>0</xdr:row>
      <xdr:rowOff>0</xdr:rowOff>
    </xdr:from>
    <xdr:to>
      <xdr:col>2</xdr:col>
      <xdr:colOff>304800</xdr:colOff>
      <xdr:row>1</xdr:row>
      <xdr:rowOff>114300</xdr:rowOff>
    </xdr:to>
    <xdr:pic>
      <xdr:nvPicPr>
        <xdr:cNvPr id="1028" name="Picture 3"/>
        <xdr:cNvPicPr>
          <a:picLocks noChangeAspect="1"/>
        </xdr:cNvPicPr>
      </xdr:nvPicPr>
      <xdr:blipFill>
        <a:blip xmlns:r="http://schemas.openxmlformats.org/officeDocument/2006/relationships" r:embed="rId1"/>
        <a:stretch>
          <a:fillRect/>
        </a:stretch>
      </xdr:blipFill>
      <xdr:spPr>
        <a:xfrm>
          <a:off x="0" y="0"/>
          <a:ext cx="304800" cy="304800"/>
        </a:xfrm>
        <a:prstGeom prst="rect">
          <a:avLst/>
        </a:prstGeom>
      </xdr:spPr>
    </xdr:pic>
    <xdr:clientData/>
  </xdr:twoCellAnchor>
  <mc:AlternateContent xmlns:mc="http://schemas.openxmlformats.org/markup-compatibility/2006">
    <mc:Choice xmlns:a14="http://schemas.microsoft.com/office/drawing/2010/main" Requires="a14">
      <xdr:twoCellAnchor>
        <xdr:from>
          <xdr:col>8</xdr:col>
          <xdr:colOff>0</xdr:colOff>
          <xdr:row>4</xdr:row>
          <xdr:rowOff>0</xdr:rowOff>
        </xdr:from>
        <xdr:to>
          <xdr:col>9</xdr:col>
          <xdr:colOff>0</xdr:colOff>
          <xdr:row>5</xdr:row>
          <xdr:rowOff>0</xdr:rowOff>
        </xdr:to>
        <xdr:sp macro="" textlink="">
          <xdr:nvSpPr>
            <xdr:cNvPr id="2" name="חישוב" hidden="1">
              <a:extLst>
                <a:ext uri="{63B3BB69-23CF-44E3-9099-C40C66FF867C}">
                  <a14:compatExt spid="_x0000_s1027"/>
                </a:ext>
              </a:extLst>
            </xdr:cNvPr>
            <xdr:cNvSpPr/>
          </xdr:nvSpPr>
          <xdr:spPr>
            <a:xfrm>
              <a:off x="0" y="0"/>
              <a:ext cx="0" cy="0"/>
            </a:xfrm>
            <a:prstGeom prst="rect">
              <a:avLst/>
            </a:prstGeom>
          </xdr:spPr>
          <xdr:txBody>
            <a:bodyPr vertOverflow="clip" wrap="square" lIns="27432" tIns="27432" rIns="27432" bIns="27432" anchor="ctr" upright="1"/>
            <a:lstStyle/>
            <a:p>
              <a:pPr algn="l" rtl="1">
                <a:defRPr sz="1000"/>
              </a:pPr>
              <a:r>
                <a:rPr lang="he-IL" sz="1100" b="0" i="0" u="none" strike="noStrike" baseline="0">
                  <a:solidFill>
                    <a:srgbClr val="000000"/>
                  </a:solidFill>
                  <a:latin typeface="Calibri"/>
                </a:rPr>
                <a:t>חישוב</a:t>
              </a:r>
            </a:p>
          </xdr:txBody>
        </xdr:sp>
        <xdr:clientData fPrintsWithSheet="0"/>
      </xdr:twoCellAnchor>
    </mc:Choice>
    <mc:Fallback/>
  </mc:AlternateContent>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K213"/>
  <sheetViews>
    <sheetView rightToLeft="1" tabSelected="1" topLeftCell="C1" workbookViewId="0">
      <selection activeCell="A3" sqref="A3"/>
    </sheetView>
  </sheetViews>
  <sheetFormatPr defaultRowHeight="14.25" x14ac:dyDescent="0.2"/>
  <cols>
    <col min="1" max="1" width="0" hidden="1" customWidth="1"/>
    <col min="2" max="2" width="9.125" hidden="1" customWidth="1"/>
    <col min="3" max="3" width="15.375" customWidth="1"/>
    <col min="4" max="4" width="60.75" customWidth="1"/>
    <col min="5" max="5" width="6.625" customWidth="1"/>
    <col min="6" max="6" width="10.875" customWidth="1"/>
    <col min="7" max="7" width="14.375" customWidth="1"/>
    <col min="8" max="8" width="16.125" customWidth="1"/>
    <col min="9" max="9" width="9.875" bestFit="1" customWidth="1"/>
  </cols>
  <sheetData>
    <row r="1" spans="1:11" x14ac:dyDescent="0.2">
      <c r="A1" s="2" t="s">
        <v>409</v>
      </c>
      <c r="B1" s="2"/>
      <c r="C1" s="2"/>
      <c r="D1" s="2"/>
      <c r="E1" s="2"/>
      <c r="F1" s="2"/>
      <c r="G1" s="1" t="s">
        <v>410</v>
      </c>
    </row>
    <row r="2" spans="1:11" x14ac:dyDescent="0.2">
      <c r="A2" s="2"/>
      <c r="B2" s="2"/>
      <c r="C2" s="2"/>
      <c r="D2" s="2"/>
      <c r="E2" s="2"/>
      <c r="F2" s="2"/>
      <c r="G2" s="2"/>
    </row>
    <row r="3" spans="1:11" ht="15" x14ac:dyDescent="0.2">
      <c r="A3" s="9"/>
      <c r="B3" s="9"/>
      <c r="C3" s="12" t="s">
        <v>0</v>
      </c>
      <c r="D3" s="18" t="s">
        <v>1</v>
      </c>
      <c r="E3" s="9"/>
      <c r="F3" s="20"/>
      <c r="G3" s="4" t="s">
        <v>2</v>
      </c>
      <c r="H3" s="4"/>
      <c r="I3" s="20"/>
    </row>
    <row r="4" spans="1:11" x14ac:dyDescent="0.2">
      <c r="A4" s="9"/>
      <c r="B4" s="9"/>
      <c r="C4" s="13" t="s">
        <v>3</v>
      </c>
      <c r="D4" s="9" t="s">
        <v>4</v>
      </c>
      <c r="E4" s="9"/>
      <c r="F4" s="20"/>
      <c r="G4" s="3" t="s">
        <v>5</v>
      </c>
      <c r="H4" s="3"/>
      <c r="I4" s="20"/>
    </row>
    <row r="5" spans="1:11" ht="27.75" x14ac:dyDescent="0.4">
      <c r="A5" s="9"/>
      <c r="B5" s="9"/>
      <c r="C5" s="5" t="s">
        <v>6</v>
      </c>
      <c r="D5" s="5"/>
      <c r="E5" s="5"/>
      <c r="F5" s="5"/>
      <c r="G5" s="5"/>
      <c r="H5" s="5"/>
      <c r="I5" s="25"/>
      <c r="J5" s="6"/>
      <c r="K5" s="6"/>
    </row>
    <row r="6" spans="1:11" x14ac:dyDescent="0.2">
      <c r="A6" s="9"/>
      <c r="B6" s="9"/>
      <c r="C6" s="9"/>
      <c r="D6" s="9"/>
      <c r="E6" s="9"/>
      <c r="F6" s="9"/>
      <c r="G6" s="9"/>
      <c r="H6" s="9"/>
      <c r="I6" s="9"/>
    </row>
    <row r="7" spans="1:11" ht="15" x14ac:dyDescent="0.2">
      <c r="A7" s="9"/>
      <c r="B7" s="9"/>
      <c r="C7" s="14" t="s">
        <v>7</v>
      </c>
      <c r="D7" s="14" t="s">
        <v>8</v>
      </c>
      <c r="E7" s="14" t="s">
        <v>9</v>
      </c>
      <c r="F7" s="14" t="s">
        <v>10</v>
      </c>
      <c r="G7" s="14" t="s">
        <v>11</v>
      </c>
      <c r="H7" s="14" t="s">
        <v>12</v>
      </c>
      <c r="I7" s="14" t="s">
        <v>13</v>
      </c>
    </row>
    <row r="8" spans="1:11" x14ac:dyDescent="0.2">
      <c r="A8" s="9"/>
      <c r="B8" s="9"/>
      <c r="C8" s="9"/>
      <c r="D8" s="9"/>
      <c r="E8" s="9"/>
      <c r="F8" s="9"/>
      <c r="G8" s="9"/>
      <c r="H8" s="9"/>
      <c r="I8" s="9"/>
    </row>
    <row r="9" spans="1:11" x14ac:dyDescent="0.2">
      <c r="A9" s="9"/>
      <c r="B9" s="9"/>
      <c r="C9" s="9"/>
      <c r="D9" s="9"/>
      <c r="E9" s="9"/>
      <c r="F9" s="9"/>
      <c r="G9" s="9"/>
      <c r="H9" s="9"/>
      <c r="I9" s="9"/>
    </row>
    <row r="10" spans="1:11" s="7" customFormat="1" ht="15" x14ac:dyDescent="0.2">
      <c r="A10" s="10">
        <v>558899</v>
      </c>
      <c r="B10" s="10"/>
      <c r="C10" s="15" t="s">
        <v>14</v>
      </c>
      <c r="D10" s="10" t="s">
        <v>15</v>
      </c>
      <c r="E10" s="10" t="s">
        <v>16</v>
      </c>
      <c r="F10" s="10" t="s">
        <v>16</v>
      </c>
      <c r="G10" s="10" t="s">
        <v>16</v>
      </c>
      <c r="H10" s="22">
        <f>SUM(H11)</f>
        <v>0</v>
      </c>
      <c r="I10" s="26"/>
    </row>
    <row r="11" spans="1:11" s="7" customFormat="1" ht="15" x14ac:dyDescent="0.2">
      <c r="A11" s="10">
        <v>558900</v>
      </c>
      <c r="B11" s="10"/>
      <c r="C11" s="15" t="s">
        <v>17</v>
      </c>
      <c r="D11" s="10" t="s">
        <v>18</v>
      </c>
      <c r="E11" s="10" t="s">
        <v>16</v>
      </c>
      <c r="F11" s="10" t="s">
        <v>16</v>
      </c>
      <c r="G11" s="10" t="s">
        <v>16</v>
      </c>
      <c r="H11" s="22">
        <f>SUM(H149,H134,H120,H112,H28,H17,H12)</f>
        <v>0</v>
      </c>
      <c r="I11" s="26"/>
    </row>
    <row r="12" spans="1:11" s="7" customFormat="1" ht="15" x14ac:dyDescent="0.2">
      <c r="A12" s="10">
        <v>558901</v>
      </c>
      <c r="B12" s="10"/>
      <c r="C12" s="15" t="s">
        <v>19</v>
      </c>
      <c r="D12" s="10" t="s">
        <v>20</v>
      </c>
      <c r="E12" s="10" t="s">
        <v>16</v>
      </c>
      <c r="F12" s="10" t="s">
        <v>16</v>
      </c>
      <c r="G12" s="10" t="s">
        <v>16</v>
      </c>
      <c r="H12" s="22">
        <f>SUM(H13:H16)</f>
        <v>0</v>
      </c>
      <c r="I12" s="26"/>
    </row>
    <row r="13" spans="1:11" ht="28.5" x14ac:dyDescent="0.2">
      <c r="A13" s="9"/>
      <c r="B13" s="9">
        <v>2623079</v>
      </c>
      <c r="C13" s="16" t="s">
        <v>21</v>
      </c>
      <c r="D13" s="19" t="s">
        <v>22</v>
      </c>
      <c r="E13" s="9"/>
      <c r="F13" s="9"/>
      <c r="G13" s="9"/>
      <c r="H13" s="9"/>
      <c r="I13" s="9"/>
    </row>
    <row r="14" spans="1:11" ht="99.75" x14ac:dyDescent="0.2">
      <c r="A14" s="9"/>
      <c r="B14" s="9">
        <v>2623080</v>
      </c>
      <c r="C14" s="16" t="s">
        <v>21</v>
      </c>
      <c r="D14" s="19" t="s">
        <v>23</v>
      </c>
      <c r="E14" s="9" t="s">
        <v>9</v>
      </c>
      <c r="F14" s="9">
        <v>2</v>
      </c>
      <c r="G14" s="21">
        <v>0</v>
      </c>
      <c r="H14" s="23">
        <f>G14*F14</f>
        <v>0</v>
      </c>
      <c r="I14" s="9"/>
    </row>
    <row r="15" spans="1:11" ht="42.75" x14ac:dyDescent="0.2">
      <c r="A15" s="9"/>
      <c r="B15" s="9">
        <v>2623081</v>
      </c>
      <c r="C15" s="16" t="s">
        <v>24</v>
      </c>
      <c r="D15" s="19" t="s">
        <v>25</v>
      </c>
      <c r="E15" s="9" t="s">
        <v>26</v>
      </c>
      <c r="F15" s="9">
        <v>1</v>
      </c>
      <c r="G15" s="21">
        <v>0</v>
      </c>
      <c r="H15" s="23">
        <f>G15*F15</f>
        <v>0</v>
      </c>
      <c r="I15" s="9"/>
    </row>
    <row r="16" spans="1:11" ht="28.5" x14ac:dyDescent="0.2">
      <c r="A16" s="9"/>
      <c r="B16" s="9">
        <v>2623082</v>
      </c>
      <c r="C16" s="16" t="s">
        <v>27</v>
      </c>
      <c r="D16" s="19" t="s">
        <v>28</v>
      </c>
      <c r="E16" s="9" t="s">
        <v>26</v>
      </c>
      <c r="F16" s="9">
        <v>1</v>
      </c>
      <c r="G16" s="21">
        <v>0</v>
      </c>
      <c r="H16" s="23">
        <f>G16*F16</f>
        <v>0</v>
      </c>
      <c r="I16" s="9"/>
    </row>
    <row r="17" spans="1:9" s="7" customFormat="1" ht="15" x14ac:dyDescent="0.2">
      <c r="A17" s="10">
        <v>558902</v>
      </c>
      <c r="B17" s="10"/>
      <c r="C17" s="15" t="s">
        <v>29</v>
      </c>
      <c r="D17" s="10" t="s">
        <v>30</v>
      </c>
      <c r="E17" s="10" t="s">
        <v>16</v>
      </c>
      <c r="F17" s="10" t="s">
        <v>16</v>
      </c>
      <c r="G17" s="10" t="s">
        <v>16</v>
      </c>
      <c r="H17" s="22">
        <f>SUM(H18:H27)</f>
        <v>0</v>
      </c>
      <c r="I17" s="26"/>
    </row>
    <row r="18" spans="1:9" ht="99.75" x14ac:dyDescent="0.2">
      <c r="A18" s="9"/>
      <c r="B18" s="9">
        <v>2623088</v>
      </c>
      <c r="C18" s="16" t="s">
        <v>31</v>
      </c>
      <c r="D18" s="19" t="s">
        <v>32</v>
      </c>
      <c r="E18" s="9" t="s">
        <v>26</v>
      </c>
      <c r="F18" s="9">
        <v>5</v>
      </c>
      <c r="G18" s="21">
        <v>0</v>
      </c>
      <c r="H18" s="23">
        <f t="shared" ref="H18:H27" si="0">G18*F18</f>
        <v>0</v>
      </c>
      <c r="I18" s="9"/>
    </row>
    <row r="19" spans="1:9" ht="42.75" x14ac:dyDescent="0.2">
      <c r="A19" s="9"/>
      <c r="B19" s="9">
        <v>2623089</v>
      </c>
      <c r="C19" s="16" t="s">
        <v>33</v>
      </c>
      <c r="D19" s="19" t="s">
        <v>34</v>
      </c>
      <c r="E19" s="9" t="s">
        <v>26</v>
      </c>
      <c r="F19" s="9">
        <v>4</v>
      </c>
      <c r="G19" s="21">
        <v>0</v>
      </c>
      <c r="H19" s="23">
        <f t="shared" si="0"/>
        <v>0</v>
      </c>
      <c r="I19" s="9"/>
    </row>
    <row r="20" spans="1:9" ht="42.75" x14ac:dyDescent="0.2">
      <c r="A20" s="9"/>
      <c r="B20" s="9">
        <v>2623090</v>
      </c>
      <c r="C20" s="16" t="s">
        <v>35</v>
      </c>
      <c r="D20" s="19" t="s">
        <v>36</v>
      </c>
      <c r="E20" s="9" t="s">
        <v>26</v>
      </c>
      <c r="F20" s="9">
        <v>1</v>
      </c>
      <c r="G20" s="21">
        <v>0</v>
      </c>
      <c r="H20" s="23">
        <f t="shared" si="0"/>
        <v>0</v>
      </c>
      <c r="I20" s="9"/>
    </row>
    <row r="21" spans="1:9" ht="28.5" x14ac:dyDescent="0.2">
      <c r="A21" s="9"/>
      <c r="B21" s="9">
        <v>2623091</v>
      </c>
      <c r="C21" s="16" t="s">
        <v>37</v>
      </c>
      <c r="D21" s="19" t="s">
        <v>38</v>
      </c>
      <c r="E21" s="9" t="s">
        <v>26</v>
      </c>
      <c r="F21" s="9">
        <v>16</v>
      </c>
      <c r="G21" s="21">
        <v>0</v>
      </c>
      <c r="H21" s="23">
        <f t="shared" si="0"/>
        <v>0</v>
      </c>
      <c r="I21" s="9"/>
    </row>
    <row r="22" spans="1:9" ht="42.75" x14ac:dyDescent="0.2">
      <c r="A22" s="9"/>
      <c r="B22" s="9">
        <v>2623092</v>
      </c>
      <c r="C22" s="16" t="s">
        <v>39</v>
      </c>
      <c r="D22" s="19" t="s">
        <v>40</v>
      </c>
      <c r="E22" s="9" t="s">
        <v>26</v>
      </c>
      <c r="F22" s="9">
        <v>1</v>
      </c>
      <c r="G22" s="21">
        <v>0</v>
      </c>
      <c r="H22" s="23">
        <f t="shared" si="0"/>
        <v>0</v>
      </c>
      <c r="I22" s="9"/>
    </row>
    <row r="23" spans="1:9" x14ac:dyDescent="0.2">
      <c r="A23" s="9"/>
      <c r="B23" s="9">
        <v>2623083</v>
      </c>
      <c r="C23" s="16" t="s">
        <v>41</v>
      </c>
      <c r="D23" s="19" t="s">
        <v>42</v>
      </c>
      <c r="E23" s="9" t="s">
        <v>43</v>
      </c>
      <c r="F23" s="9">
        <v>50</v>
      </c>
      <c r="G23" s="21">
        <v>0</v>
      </c>
      <c r="H23" s="23">
        <f t="shared" si="0"/>
        <v>0</v>
      </c>
      <c r="I23" s="9"/>
    </row>
    <row r="24" spans="1:9" ht="28.5" x14ac:dyDescent="0.2">
      <c r="A24" s="9"/>
      <c r="B24" s="9">
        <v>2623084</v>
      </c>
      <c r="C24" s="16" t="s">
        <v>44</v>
      </c>
      <c r="D24" s="19" t="s">
        <v>45</v>
      </c>
      <c r="E24" s="9" t="s">
        <v>43</v>
      </c>
      <c r="F24" s="9">
        <v>150</v>
      </c>
      <c r="G24" s="21">
        <v>0</v>
      </c>
      <c r="H24" s="23">
        <f t="shared" si="0"/>
        <v>0</v>
      </c>
      <c r="I24" s="9"/>
    </row>
    <row r="25" spans="1:9" ht="28.5" x14ac:dyDescent="0.2">
      <c r="A25" s="9"/>
      <c r="B25" s="9">
        <v>2623085</v>
      </c>
      <c r="C25" s="16" t="s">
        <v>46</v>
      </c>
      <c r="D25" s="19" t="s">
        <v>47</v>
      </c>
      <c r="E25" s="9" t="s">
        <v>43</v>
      </c>
      <c r="F25" s="9">
        <v>150</v>
      </c>
      <c r="G25" s="21">
        <v>0</v>
      </c>
      <c r="H25" s="23">
        <f t="shared" si="0"/>
        <v>0</v>
      </c>
      <c r="I25" s="9"/>
    </row>
    <row r="26" spans="1:9" x14ac:dyDescent="0.2">
      <c r="A26" s="9"/>
      <c r="B26" s="9">
        <v>2623086</v>
      </c>
      <c r="C26" s="16" t="s">
        <v>48</v>
      </c>
      <c r="D26" s="19" t="s">
        <v>49</v>
      </c>
      <c r="E26" s="9" t="s">
        <v>43</v>
      </c>
      <c r="F26" s="9">
        <v>20</v>
      </c>
      <c r="G26" s="21">
        <v>0</v>
      </c>
      <c r="H26" s="23">
        <f t="shared" si="0"/>
        <v>0</v>
      </c>
      <c r="I26" s="9"/>
    </row>
    <row r="27" spans="1:9" x14ac:dyDescent="0.2">
      <c r="A27" s="9"/>
      <c r="B27" s="9">
        <v>2623087</v>
      </c>
      <c r="C27" s="16" t="s">
        <v>50</v>
      </c>
      <c r="D27" s="19" t="s">
        <v>51</v>
      </c>
      <c r="E27" s="9" t="s">
        <v>43</v>
      </c>
      <c r="F27" s="9">
        <v>20</v>
      </c>
      <c r="G27" s="21">
        <v>0</v>
      </c>
      <c r="H27" s="23">
        <f t="shared" si="0"/>
        <v>0</v>
      </c>
      <c r="I27" s="9"/>
    </row>
    <row r="28" spans="1:9" s="7" customFormat="1" ht="15" x14ac:dyDescent="0.2">
      <c r="A28" s="10">
        <v>558903</v>
      </c>
      <c r="B28" s="10"/>
      <c r="C28" s="15" t="s">
        <v>52</v>
      </c>
      <c r="D28" s="10" t="s">
        <v>53</v>
      </c>
      <c r="E28" s="10" t="s">
        <v>16</v>
      </c>
      <c r="F28" s="10" t="s">
        <v>16</v>
      </c>
      <c r="G28" s="10" t="s">
        <v>16</v>
      </c>
      <c r="H28" s="22">
        <f>SUM(H29:H111)</f>
        <v>0</v>
      </c>
      <c r="I28" s="26"/>
    </row>
    <row r="29" spans="1:9" ht="28.5" x14ac:dyDescent="0.2">
      <c r="A29" s="9"/>
      <c r="B29" s="9">
        <v>2623141</v>
      </c>
      <c r="C29" s="16" t="s">
        <v>54</v>
      </c>
      <c r="D29" s="19" t="s">
        <v>55</v>
      </c>
      <c r="E29" s="9" t="s">
        <v>56</v>
      </c>
      <c r="F29" s="9">
        <v>10</v>
      </c>
      <c r="G29" s="21">
        <v>0</v>
      </c>
      <c r="H29" s="23">
        <f t="shared" ref="H29:H60" si="1">G29*F29</f>
        <v>0</v>
      </c>
      <c r="I29" s="9"/>
    </row>
    <row r="30" spans="1:9" x14ac:dyDescent="0.2">
      <c r="A30" s="9"/>
      <c r="B30" s="9">
        <v>2623142</v>
      </c>
      <c r="C30" s="16" t="s">
        <v>57</v>
      </c>
      <c r="D30" s="19" t="s">
        <v>58</v>
      </c>
      <c r="E30" s="9" t="s">
        <v>56</v>
      </c>
      <c r="F30" s="9">
        <v>380</v>
      </c>
      <c r="G30" s="21">
        <v>0</v>
      </c>
      <c r="H30" s="23">
        <f t="shared" si="1"/>
        <v>0</v>
      </c>
      <c r="I30" s="9"/>
    </row>
    <row r="31" spans="1:9" x14ac:dyDescent="0.2">
      <c r="A31" s="9"/>
      <c r="B31" s="9">
        <v>2623143</v>
      </c>
      <c r="C31" s="16" t="s">
        <v>59</v>
      </c>
      <c r="D31" s="19" t="s">
        <v>60</v>
      </c>
      <c r="E31" s="9" t="s">
        <v>56</v>
      </c>
      <c r="F31" s="9">
        <v>180</v>
      </c>
      <c r="G31" s="21">
        <v>0</v>
      </c>
      <c r="H31" s="23">
        <f t="shared" si="1"/>
        <v>0</v>
      </c>
      <c r="I31" s="9"/>
    </row>
    <row r="32" spans="1:9" x14ac:dyDescent="0.2">
      <c r="A32" s="9"/>
      <c r="B32" s="9">
        <v>2623144</v>
      </c>
      <c r="C32" s="16" t="s">
        <v>61</v>
      </c>
      <c r="D32" s="19" t="s">
        <v>62</v>
      </c>
      <c r="E32" s="9" t="s">
        <v>56</v>
      </c>
      <c r="F32" s="9">
        <v>100</v>
      </c>
      <c r="G32" s="21">
        <v>0</v>
      </c>
      <c r="H32" s="23">
        <f t="shared" si="1"/>
        <v>0</v>
      </c>
      <c r="I32" s="9"/>
    </row>
    <row r="33" spans="1:9" x14ac:dyDescent="0.2">
      <c r="A33" s="9"/>
      <c r="B33" s="9">
        <v>2623145</v>
      </c>
      <c r="C33" s="16" t="s">
        <v>63</v>
      </c>
      <c r="D33" s="19" t="s">
        <v>64</v>
      </c>
      <c r="E33" s="9" t="s">
        <v>56</v>
      </c>
      <c r="F33" s="9">
        <v>20</v>
      </c>
      <c r="G33" s="21">
        <v>0</v>
      </c>
      <c r="H33" s="23">
        <f t="shared" si="1"/>
        <v>0</v>
      </c>
      <c r="I33" s="9"/>
    </row>
    <row r="34" spans="1:9" x14ac:dyDescent="0.2">
      <c r="A34" s="9"/>
      <c r="B34" s="9">
        <v>2623146</v>
      </c>
      <c r="C34" s="16" t="s">
        <v>65</v>
      </c>
      <c r="D34" s="19" t="s">
        <v>66</v>
      </c>
      <c r="E34" s="9" t="s">
        <v>56</v>
      </c>
      <c r="F34" s="9">
        <v>60</v>
      </c>
      <c r="G34" s="21">
        <v>0</v>
      </c>
      <c r="H34" s="23">
        <f t="shared" si="1"/>
        <v>0</v>
      </c>
      <c r="I34" s="9"/>
    </row>
    <row r="35" spans="1:9" x14ac:dyDescent="0.2">
      <c r="A35" s="9"/>
      <c r="B35" s="9">
        <v>2623147</v>
      </c>
      <c r="C35" s="16" t="s">
        <v>67</v>
      </c>
      <c r="D35" s="19" t="s">
        <v>68</v>
      </c>
      <c r="E35" s="9" t="s">
        <v>56</v>
      </c>
      <c r="F35" s="9">
        <v>20</v>
      </c>
      <c r="G35" s="21">
        <v>0</v>
      </c>
      <c r="H35" s="23">
        <f t="shared" si="1"/>
        <v>0</v>
      </c>
      <c r="I35" s="9"/>
    </row>
    <row r="36" spans="1:9" x14ac:dyDescent="0.2">
      <c r="A36" s="9"/>
      <c r="B36" s="9">
        <v>2623148</v>
      </c>
      <c r="C36" s="16" t="s">
        <v>69</v>
      </c>
      <c r="D36" s="19" t="s">
        <v>70</v>
      </c>
      <c r="E36" s="9" t="s">
        <v>56</v>
      </c>
      <c r="F36" s="9">
        <v>10</v>
      </c>
      <c r="G36" s="21">
        <v>0</v>
      </c>
      <c r="H36" s="23">
        <f t="shared" si="1"/>
        <v>0</v>
      </c>
      <c r="I36" s="9"/>
    </row>
    <row r="37" spans="1:9" x14ac:dyDescent="0.2">
      <c r="A37" s="9"/>
      <c r="B37" s="9">
        <v>2623093</v>
      </c>
      <c r="C37" s="16" t="s">
        <v>71</v>
      </c>
      <c r="D37" s="19" t="s">
        <v>72</v>
      </c>
      <c r="E37" s="9" t="s">
        <v>9</v>
      </c>
      <c r="F37" s="9">
        <v>6</v>
      </c>
      <c r="G37" s="21">
        <v>0</v>
      </c>
      <c r="H37" s="23">
        <f t="shared" si="1"/>
        <v>0</v>
      </c>
      <c r="I37" s="9"/>
    </row>
    <row r="38" spans="1:9" x14ac:dyDescent="0.2">
      <c r="A38" s="9"/>
      <c r="B38" s="9">
        <v>2623094</v>
      </c>
      <c r="C38" s="16" t="s">
        <v>73</v>
      </c>
      <c r="D38" s="19" t="s">
        <v>74</v>
      </c>
      <c r="E38" s="9" t="s">
        <v>9</v>
      </c>
      <c r="F38" s="9">
        <v>70</v>
      </c>
      <c r="G38" s="21">
        <v>0</v>
      </c>
      <c r="H38" s="23">
        <f t="shared" si="1"/>
        <v>0</v>
      </c>
      <c r="I38" s="9"/>
    </row>
    <row r="39" spans="1:9" x14ac:dyDescent="0.2">
      <c r="A39" s="9"/>
      <c r="B39" s="9">
        <v>2623095</v>
      </c>
      <c r="C39" s="16" t="s">
        <v>75</v>
      </c>
      <c r="D39" s="19" t="s">
        <v>76</v>
      </c>
      <c r="E39" s="9" t="s">
        <v>9</v>
      </c>
      <c r="F39" s="9">
        <v>90</v>
      </c>
      <c r="G39" s="21">
        <v>0</v>
      </c>
      <c r="H39" s="23">
        <f t="shared" si="1"/>
        <v>0</v>
      </c>
      <c r="I39" s="9"/>
    </row>
    <row r="40" spans="1:9" x14ac:dyDescent="0.2">
      <c r="A40" s="9"/>
      <c r="B40" s="9">
        <v>2623096</v>
      </c>
      <c r="C40" s="16" t="s">
        <v>77</v>
      </c>
      <c r="D40" s="19" t="s">
        <v>78</v>
      </c>
      <c r="E40" s="9" t="s">
        <v>9</v>
      </c>
      <c r="F40" s="9">
        <v>40</v>
      </c>
      <c r="G40" s="21">
        <v>0</v>
      </c>
      <c r="H40" s="23">
        <f t="shared" si="1"/>
        <v>0</v>
      </c>
      <c r="I40" s="9"/>
    </row>
    <row r="41" spans="1:9" ht="28.5" x14ac:dyDescent="0.2">
      <c r="A41" s="9"/>
      <c r="B41" s="9">
        <v>2623149</v>
      </c>
      <c r="C41" s="16" t="s">
        <v>79</v>
      </c>
      <c r="D41" s="19" t="s">
        <v>80</v>
      </c>
      <c r="E41" s="9" t="s">
        <v>56</v>
      </c>
      <c r="F41" s="9">
        <v>40</v>
      </c>
      <c r="G41" s="21">
        <v>0</v>
      </c>
      <c r="H41" s="23">
        <f t="shared" si="1"/>
        <v>0</v>
      </c>
      <c r="I41" s="9"/>
    </row>
    <row r="42" spans="1:9" x14ac:dyDescent="0.2">
      <c r="A42" s="9"/>
      <c r="B42" s="9">
        <v>2623150</v>
      </c>
      <c r="C42" s="16" t="s">
        <v>81</v>
      </c>
      <c r="D42" s="19" t="s">
        <v>82</v>
      </c>
      <c r="E42" s="9" t="s">
        <v>56</v>
      </c>
      <c r="F42" s="9">
        <v>60</v>
      </c>
      <c r="G42" s="21">
        <v>0</v>
      </c>
      <c r="H42" s="23">
        <f t="shared" si="1"/>
        <v>0</v>
      </c>
      <c r="I42" s="9"/>
    </row>
    <row r="43" spans="1:9" x14ac:dyDescent="0.2">
      <c r="A43" s="9"/>
      <c r="B43" s="9">
        <v>2623151</v>
      </c>
      <c r="C43" s="16" t="s">
        <v>83</v>
      </c>
      <c r="D43" s="19" t="s">
        <v>84</v>
      </c>
      <c r="E43" s="9" t="s">
        <v>56</v>
      </c>
      <c r="F43" s="9">
        <v>100</v>
      </c>
      <c r="G43" s="21">
        <v>0</v>
      </c>
      <c r="H43" s="23">
        <f t="shared" si="1"/>
        <v>0</v>
      </c>
      <c r="I43" s="9"/>
    </row>
    <row r="44" spans="1:9" x14ac:dyDescent="0.2">
      <c r="A44" s="9"/>
      <c r="B44" s="9">
        <v>2623097</v>
      </c>
      <c r="C44" s="16" t="s">
        <v>85</v>
      </c>
      <c r="D44" s="19" t="s">
        <v>86</v>
      </c>
      <c r="E44" s="9" t="s">
        <v>9</v>
      </c>
      <c r="F44" s="9">
        <v>8</v>
      </c>
      <c r="G44" s="21">
        <v>0</v>
      </c>
      <c r="H44" s="23">
        <f t="shared" si="1"/>
        <v>0</v>
      </c>
      <c r="I44" s="9"/>
    </row>
    <row r="45" spans="1:9" x14ac:dyDescent="0.2">
      <c r="A45" s="9"/>
      <c r="B45" s="9">
        <v>2623098</v>
      </c>
      <c r="C45" s="16" t="s">
        <v>87</v>
      </c>
      <c r="D45" s="19" t="s">
        <v>82</v>
      </c>
      <c r="E45" s="9" t="s">
        <v>9</v>
      </c>
      <c r="F45" s="9">
        <v>10</v>
      </c>
      <c r="G45" s="21">
        <v>0</v>
      </c>
      <c r="H45" s="23">
        <f t="shared" si="1"/>
        <v>0</v>
      </c>
      <c r="I45" s="9"/>
    </row>
    <row r="46" spans="1:9" x14ac:dyDescent="0.2">
      <c r="A46" s="9"/>
      <c r="B46" s="9">
        <v>2623099</v>
      </c>
      <c r="C46" s="16" t="s">
        <v>88</v>
      </c>
      <c r="D46" s="19" t="s">
        <v>84</v>
      </c>
      <c r="E46" s="9" t="s">
        <v>9</v>
      </c>
      <c r="F46" s="9">
        <v>20</v>
      </c>
      <c r="G46" s="21">
        <v>0</v>
      </c>
      <c r="H46" s="23">
        <f t="shared" si="1"/>
        <v>0</v>
      </c>
      <c r="I46" s="9"/>
    </row>
    <row r="47" spans="1:9" x14ac:dyDescent="0.2">
      <c r="A47" s="9"/>
      <c r="B47" s="9">
        <v>2623152</v>
      </c>
      <c r="C47" s="16" t="s">
        <v>89</v>
      </c>
      <c r="D47" s="19" t="s">
        <v>90</v>
      </c>
      <c r="E47" s="9" t="s">
        <v>56</v>
      </c>
      <c r="F47" s="9">
        <v>60</v>
      </c>
      <c r="G47" s="21">
        <v>0</v>
      </c>
      <c r="H47" s="23">
        <f t="shared" si="1"/>
        <v>0</v>
      </c>
      <c r="I47" s="9"/>
    </row>
    <row r="48" spans="1:9" ht="42.75" x14ac:dyDescent="0.2">
      <c r="A48" s="9"/>
      <c r="B48" s="9">
        <v>2623100</v>
      </c>
      <c r="C48" s="16" t="s">
        <v>91</v>
      </c>
      <c r="D48" s="19" t="s">
        <v>92</v>
      </c>
      <c r="E48" s="9" t="s">
        <v>9</v>
      </c>
      <c r="F48" s="9">
        <v>10</v>
      </c>
      <c r="G48" s="21">
        <v>0</v>
      </c>
      <c r="H48" s="23">
        <f t="shared" si="1"/>
        <v>0</v>
      </c>
      <c r="I48" s="9"/>
    </row>
    <row r="49" spans="1:9" x14ac:dyDescent="0.2">
      <c r="A49" s="9"/>
      <c r="B49" s="9">
        <v>2623101</v>
      </c>
      <c r="C49" s="16" t="s">
        <v>93</v>
      </c>
      <c r="D49" s="19" t="s">
        <v>94</v>
      </c>
      <c r="E49" s="9" t="s">
        <v>9</v>
      </c>
      <c r="F49" s="9">
        <v>8</v>
      </c>
      <c r="G49" s="21">
        <v>0</v>
      </c>
      <c r="H49" s="23">
        <f t="shared" si="1"/>
        <v>0</v>
      </c>
      <c r="I49" s="9"/>
    </row>
    <row r="50" spans="1:9" x14ac:dyDescent="0.2">
      <c r="A50" s="9"/>
      <c r="B50" s="9">
        <v>2623102</v>
      </c>
      <c r="C50" s="16" t="s">
        <v>95</v>
      </c>
      <c r="D50" s="19" t="s">
        <v>96</v>
      </c>
      <c r="E50" s="9" t="s">
        <v>9</v>
      </c>
      <c r="F50" s="9">
        <v>28</v>
      </c>
      <c r="G50" s="21">
        <v>0</v>
      </c>
      <c r="H50" s="23">
        <f t="shared" si="1"/>
        <v>0</v>
      </c>
      <c r="I50" s="9"/>
    </row>
    <row r="51" spans="1:9" ht="28.5" x14ac:dyDescent="0.2">
      <c r="A51" s="9"/>
      <c r="B51" s="9">
        <v>2623103</v>
      </c>
      <c r="C51" s="16" t="s">
        <v>97</v>
      </c>
      <c r="D51" s="19" t="s">
        <v>98</v>
      </c>
      <c r="E51" s="9" t="s">
        <v>9</v>
      </c>
      <c r="F51" s="9">
        <v>10</v>
      </c>
      <c r="G51" s="21">
        <v>0</v>
      </c>
      <c r="H51" s="23">
        <f t="shared" si="1"/>
        <v>0</v>
      </c>
      <c r="I51" s="9"/>
    </row>
    <row r="52" spans="1:9" x14ac:dyDescent="0.2">
      <c r="A52" s="9"/>
      <c r="B52" s="9">
        <v>2623104</v>
      </c>
      <c r="C52" s="16" t="s">
        <v>99</v>
      </c>
      <c r="D52" s="19" t="s">
        <v>100</v>
      </c>
      <c r="E52" s="9" t="s">
        <v>9</v>
      </c>
      <c r="F52" s="9">
        <v>36</v>
      </c>
      <c r="G52" s="21">
        <v>0</v>
      </c>
      <c r="H52" s="23">
        <f t="shared" si="1"/>
        <v>0</v>
      </c>
      <c r="I52" s="9"/>
    </row>
    <row r="53" spans="1:9" x14ac:dyDescent="0.2">
      <c r="A53" s="9"/>
      <c r="B53" s="9">
        <v>2623105</v>
      </c>
      <c r="C53" s="16" t="s">
        <v>101</v>
      </c>
      <c r="D53" s="19" t="s">
        <v>102</v>
      </c>
      <c r="E53" s="9" t="s">
        <v>9</v>
      </c>
      <c r="F53" s="9">
        <v>10</v>
      </c>
      <c r="G53" s="21">
        <v>0</v>
      </c>
      <c r="H53" s="23">
        <f t="shared" si="1"/>
        <v>0</v>
      </c>
      <c r="I53" s="9"/>
    </row>
    <row r="54" spans="1:9" x14ac:dyDescent="0.2">
      <c r="A54" s="9"/>
      <c r="B54" s="9">
        <v>2623106</v>
      </c>
      <c r="C54" s="16" t="s">
        <v>103</v>
      </c>
      <c r="D54" s="19" t="s">
        <v>104</v>
      </c>
      <c r="E54" s="9" t="s">
        <v>9</v>
      </c>
      <c r="F54" s="9">
        <v>10</v>
      </c>
      <c r="G54" s="21">
        <v>0</v>
      </c>
      <c r="H54" s="23">
        <f t="shared" si="1"/>
        <v>0</v>
      </c>
      <c r="I54" s="9"/>
    </row>
    <row r="55" spans="1:9" x14ac:dyDescent="0.2">
      <c r="A55" s="9"/>
      <c r="B55" s="9">
        <v>2623107</v>
      </c>
      <c r="C55" s="16" t="s">
        <v>105</v>
      </c>
      <c r="D55" s="19" t="s">
        <v>106</v>
      </c>
      <c r="E55" s="9" t="s">
        <v>9</v>
      </c>
      <c r="F55" s="9">
        <v>10</v>
      </c>
      <c r="G55" s="21">
        <v>0</v>
      </c>
      <c r="H55" s="23">
        <f t="shared" si="1"/>
        <v>0</v>
      </c>
      <c r="I55" s="9"/>
    </row>
    <row r="56" spans="1:9" ht="28.5" x14ac:dyDescent="0.2">
      <c r="A56" s="9"/>
      <c r="B56" s="9">
        <v>2623108</v>
      </c>
      <c r="C56" s="16" t="s">
        <v>107</v>
      </c>
      <c r="D56" s="19" t="s">
        <v>108</v>
      </c>
      <c r="E56" s="9" t="s">
        <v>9</v>
      </c>
      <c r="F56" s="9">
        <v>2</v>
      </c>
      <c r="G56" s="21">
        <v>0</v>
      </c>
      <c r="H56" s="23">
        <f t="shared" si="1"/>
        <v>0</v>
      </c>
      <c r="I56" s="9"/>
    </row>
    <row r="57" spans="1:9" x14ac:dyDescent="0.2">
      <c r="A57" s="9"/>
      <c r="B57" s="9">
        <v>2623109</v>
      </c>
      <c r="C57" s="16" t="s">
        <v>109</v>
      </c>
      <c r="D57" s="19" t="s">
        <v>110</v>
      </c>
      <c r="E57" s="9" t="s">
        <v>9</v>
      </c>
      <c r="F57" s="9">
        <v>2</v>
      </c>
      <c r="G57" s="21">
        <v>0</v>
      </c>
      <c r="H57" s="23">
        <f t="shared" si="1"/>
        <v>0</v>
      </c>
      <c r="I57" s="9"/>
    </row>
    <row r="58" spans="1:9" x14ac:dyDescent="0.2">
      <c r="A58" s="9"/>
      <c r="B58" s="9">
        <v>2623110</v>
      </c>
      <c r="C58" s="16" t="s">
        <v>111</v>
      </c>
      <c r="D58" s="19" t="s">
        <v>112</v>
      </c>
      <c r="E58" s="9" t="s">
        <v>9</v>
      </c>
      <c r="F58" s="9">
        <v>7</v>
      </c>
      <c r="G58" s="21">
        <v>0</v>
      </c>
      <c r="H58" s="23">
        <f t="shared" si="1"/>
        <v>0</v>
      </c>
      <c r="I58" s="9"/>
    </row>
    <row r="59" spans="1:9" ht="28.5" x14ac:dyDescent="0.2">
      <c r="A59" s="9"/>
      <c r="B59" s="9">
        <v>2623111</v>
      </c>
      <c r="C59" s="16" t="s">
        <v>113</v>
      </c>
      <c r="D59" s="19" t="s">
        <v>114</v>
      </c>
      <c r="E59" s="9" t="s">
        <v>9</v>
      </c>
      <c r="F59" s="9">
        <v>2</v>
      </c>
      <c r="G59" s="21">
        <v>0</v>
      </c>
      <c r="H59" s="23">
        <f t="shared" si="1"/>
        <v>0</v>
      </c>
      <c r="I59" s="9"/>
    </row>
    <row r="60" spans="1:9" x14ac:dyDescent="0.2">
      <c r="A60" s="9"/>
      <c r="B60" s="9">
        <v>2623112</v>
      </c>
      <c r="C60" s="16" t="s">
        <v>115</v>
      </c>
      <c r="D60" s="19" t="s">
        <v>116</v>
      </c>
      <c r="E60" s="9" t="s">
        <v>9</v>
      </c>
      <c r="F60" s="9">
        <v>2</v>
      </c>
      <c r="G60" s="21">
        <v>0</v>
      </c>
      <c r="H60" s="23">
        <f t="shared" si="1"/>
        <v>0</v>
      </c>
      <c r="I60" s="9"/>
    </row>
    <row r="61" spans="1:9" x14ac:dyDescent="0.2">
      <c r="A61" s="9"/>
      <c r="B61" s="9">
        <v>2623113</v>
      </c>
      <c r="C61" s="16" t="s">
        <v>117</v>
      </c>
      <c r="D61" s="19" t="s">
        <v>118</v>
      </c>
      <c r="E61" s="9" t="s">
        <v>9</v>
      </c>
      <c r="F61" s="9">
        <v>7</v>
      </c>
      <c r="G61" s="21">
        <v>0</v>
      </c>
      <c r="H61" s="23">
        <f t="shared" ref="H61:H92" si="2">G61*F61</f>
        <v>0</v>
      </c>
      <c r="I61" s="9"/>
    </row>
    <row r="62" spans="1:9" ht="28.5" x14ac:dyDescent="0.2">
      <c r="A62" s="9"/>
      <c r="B62" s="9">
        <v>2623114</v>
      </c>
      <c r="C62" s="16" t="s">
        <v>119</v>
      </c>
      <c r="D62" s="19" t="s">
        <v>120</v>
      </c>
      <c r="E62" s="9" t="s">
        <v>9</v>
      </c>
      <c r="F62" s="9">
        <v>2</v>
      </c>
      <c r="G62" s="21">
        <v>0</v>
      </c>
      <c r="H62" s="23">
        <f t="shared" si="2"/>
        <v>0</v>
      </c>
      <c r="I62" s="9"/>
    </row>
    <row r="63" spans="1:9" x14ac:dyDescent="0.2">
      <c r="A63" s="9"/>
      <c r="B63" s="9">
        <v>2623115</v>
      </c>
      <c r="C63" s="16" t="s">
        <v>121</v>
      </c>
      <c r="D63" s="19" t="s">
        <v>122</v>
      </c>
      <c r="E63" s="9" t="s">
        <v>9</v>
      </c>
      <c r="F63" s="9">
        <v>2</v>
      </c>
      <c r="G63" s="21">
        <v>0</v>
      </c>
      <c r="H63" s="23">
        <f t="shared" si="2"/>
        <v>0</v>
      </c>
      <c r="I63" s="9"/>
    </row>
    <row r="64" spans="1:9" x14ac:dyDescent="0.2">
      <c r="A64" s="9"/>
      <c r="B64" s="9">
        <v>2623116</v>
      </c>
      <c r="C64" s="16" t="s">
        <v>123</v>
      </c>
      <c r="D64" s="19" t="s">
        <v>124</v>
      </c>
      <c r="E64" s="9" t="s">
        <v>9</v>
      </c>
      <c r="F64" s="9">
        <v>6</v>
      </c>
      <c r="G64" s="21">
        <v>0</v>
      </c>
      <c r="H64" s="23">
        <f t="shared" si="2"/>
        <v>0</v>
      </c>
      <c r="I64" s="9"/>
    </row>
    <row r="65" spans="1:9" x14ac:dyDescent="0.2">
      <c r="A65" s="9"/>
      <c r="B65" s="9">
        <v>2623117</v>
      </c>
      <c r="C65" s="16" t="s">
        <v>125</v>
      </c>
      <c r="D65" s="19" t="s">
        <v>126</v>
      </c>
      <c r="E65" s="9" t="s">
        <v>9</v>
      </c>
      <c r="F65" s="9">
        <v>4</v>
      </c>
      <c r="G65" s="21">
        <v>0</v>
      </c>
      <c r="H65" s="23">
        <f t="shared" si="2"/>
        <v>0</v>
      </c>
      <c r="I65" s="9"/>
    </row>
    <row r="66" spans="1:9" ht="28.5" x14ac:dyDescent="0.2">
      <c r="A66" s="9"/>
      <c r="B66" s="9">
        <v>2623153</v>
      </c>
      <c r="C66" s="16" t="s">
        <v>127</v>
      </c>
      <c r="D66" s="19" t="s">
        <v>128</v>
      </c>
      <c r="E66" s="9" t="s">
        <v>56</v>
      </c>
      <c r="F66" s="9">
        <v>10</v>
      </c>
      <c r="G66" s="21">
        <v>0</v>
      </c>
      <c r="H66" s="23">
        <f t="shared" si="2"/>
        <v>0</v>
      </c>
      <c r="I66" s="9"/>
    </row>
    <row r="67" spans="1:9" x14ac:dyDescent="0.2">
      <c r="A67" s="9"/>
      <c r="B67" s="9">
        <v>2623154</v>
      </c>
      <c r="C67" s="16" t="s">
        <v>129</v>
      </c>
      <c r="D67" s="19" t="s">
        <v>130</v>
      </c>
      <c r="E67" s="9" t="s">
        <v>56</v>
      </c>
      <c r="F67" s="9">
        <v>10</v>
      </c>
      <c r="G67" s="21">
        <v>0</v>
      </c>
      <c r="H67" s="23">
        <f t="shared" si="2"/>
        <v>0</v>
      </c>
      <c r="I67" s="9"/>
    </row>
    <row r="68" spans="1:9" x14ac:dyDescent="0.2">
      <c r="A68" s="9"/>
      <c r="B68" s="9">
        <v>2623118</v>
      </c>
      <c r="C68" s="16" t="s">
        <v>131</v>
      </c>
      <c r="D68" s="19" t="s">
        <v>132</v>
      </c>
      <c r="E68" s="9" t="s">
        <v>9</v>
      </c>
      <c r="F68" s="9">
        <v>4</v>
      </c>
      <c r="G68" s="21">
        <v>0</v>
      </c>
      <c r="H68" s="23">
        <f t="shared" si="2"/>
        <v>0</v>
      </c>
      <c r="I68" s="9"/>
    </row>
    <row r="69" spans="1:9" x14ac:dyDescent="0.2">
      <c r="A69" s="9"/>
      <c r="B69" s="9">
        <v>2623119</v>
      </c>
      <c r="C69" s="16" t="s">
        <v>133</v>
      </c>
      <c r="D69" s="19" t="s">
        <v>134</v>
      </c>
      <c r="E69" s="9" t="s">
        <v>9</v>
      </c>
      <c r="F69" s="9">
        <v>12</v>
      </c>
      <c r="G69" s="21">
        <v>0</v>
      </c>
      <c r="H69" s="23">
        <f t="shared" si="2"/>
        <v>0</v>
      </c>
      <c r="I69" s="9"/>
    </row>
    <row r="70" spans="1:9" x14ac:dyDescent="0.2">
      <c r="A70" s="9"/>
      <c r="B70" s="9">
        <v>2623120</v>
      </c>
      <c r="C70" s="16" t="s">
        <v>135</v>
      </c>
      <c r="D70" s="19" t="s">
        <v>136</v>
      </c>
      <c r="E70" s="9" t="s">
        <v>9</v>
      </c>
      <c r="F70" s="9">
        <v>20</v>
      </c>
      <c r="G70" s="21">
        <v>0</v>
      </c>
      <c r="H70" s="23">
        <f t="shared" si="2"/>
        <v>0</v>
      </c>
      <c r="I70" s="9"/>
    </row>
    <row r="71" spans="1:9" x14ac:dyDescent="0.2">
      <c r="A71" s="9"/>
      <c r="B71" s="9">
        <v>2623121</v>
      </c>
      <c r="C71" s="16" t="s">
        <v>137</v>
      </c>
      <c r="D71" s="19" t="s">
        <v>138</v>
      </c>
      <c r="E71" s="9" t="s">
        <v>9</v>
      </c>
      <c r="F71" s="9">
        <v>10</v>
      </c>
      <c r="G71" s="21">
        <v>0</v>
      </c>
      <c r="H71" s="23">
        <f t="shared" si="2"/>
        <v>0</v>
      </c>
      <c r="I71" s="9"/>
    </row>
    <row r="72" spans="1:9" x14ac:dyDescent="0.2">
      <c r="A72" s="9"/>
      <c r="B72" s="9">
        <v>2623122</v>
      </c>
      <c r="C72" s="16" t="s">
        <v>139</v>
      </c>
      <c r="D72" s="19" t="s">
        <v>140</v>
      </c>
      <c r="E72" s="9" t="s">
        <v>9</v>
      </c>
      <c r="F72" s="9">
        <v>20</v>
      </c>
      <c r="G72" s="21">
        <v>0</v>
      </c>
      <c r="H72" s="23">
        <f t="shared" si="2"/>
        <v>0</v>
      </c>
      <c r="I72" s="9"/>
    </row>
    <row r="73" spans="1:9" ht="28.5" x14ac:dyDescent="0.2">
      <c r="A73" s="9"/>
      <c r="B73" s="9">
        <v>2623173</v>
      </c>
      <c r="C73" s="16" t="s">
        <v>141</v>
      </c>
      <c r="D73" s="19" t="s">
        <v>142</v>
      </c>
      <c r="E73" s="9" t="s">
        <v>26</v>
      </c>
      <c r="F73" s="9">
        <v>4</v>
      </c>
      <c r="G73" s="21">
        <v>0</v>
      </c>
      <c r="H73" s="23">
        <f t="shared" si="2"/>
        <v>0</v>
      </c>
      <c r="I73" s="9"/>
    </row>
    <row r="74" spans="1:9" x14ac:dyDescent="0.2">
      <c r="A74" s="9"/>
      <c r="B74" s="9">
        <v>2623174</v>
      </c>
      <c r="C74" s="16" t="s">
        <v>143</v>
      </c>
      <c r="D74" s="19" t="s">
        <v>144</v>
      </c>
      <c r="E74" s="9" t="s">
        <v>26</v>
      </c>
      <c r="F74" s="9">
        <v>2</v>
      </c>
      <c r="G74" s="21">
        <v>0</v>
      </c>
      <c r="H74" s="23">
        <f t="shared" si="2"/>
        <v>0</v>
      </c>
      <c r="I74" s="9"/>
    </row>
    <row r="75" spans="1:9" ht="42.75" x14ac:dyDescent="0.2">
      <c r="A75" s="9"/>
      <c r="B75" s="9">
        <v>2623175</v>
      </c>
      <c r="C75" s="16" t="s">
        <v>145</v>
      </c>
      <c r="D75" s="19" t="s">
        <v>146</v>
      </c>
      <c r="E75" s="9" t="s">
        <v>26</v>
      </c>
      <c r="F75" s="9">
        <v>6</v>
      </c>
      <c r="G75" s="21">
        <v>0</v>
      </c>
      <c r="H75" s="23">
        <f t="shared" si="2"/>
        <v>0</v>
      </c>
      <c r="I75" s="9"/>
    </row>
    <row r="76" spans="1:9" ht="28.5" x14ac:dyDescent="0.2">
      <c r="A76" s="9"/>
      <c r="B76" s="9">
        <v>2623155</v>
      </c>
      <c r="C76" s="16" t="s">
        <v>147</v>
      </c>
      <c r="D76" s="19" t="s">
        <v>148</v>
      </c>
      <c r="E76" s="9" t="s">
        <v>56</v>
      </c>
      <c r="F76" s="9">
        <v>10</v>
      </c>
      <c r="G76" s="21">
        <v>0</v>
      </c>
      <c r="H76" s="23">
        <f t="shared" si="2"/>
        <v>0</v>
      </c>
      <c r="I76" s="9"/>
    </row>
    <row r="77" spans="1:9" x14ac:dyDescent="0.2">
      <c r="A77" s="9"/>
      <c r="B77" s="9">
        <v>2623156</v>
      </c>
      <c r="C77" s="16" t="s">
        <v>149</v>
      </c>
      <c r="D77" s="19" t="s">
        <v>150</v>
      </c>
      <c r="E77" s="9" t="s">
        <v>56</v>
      </c>
      <c r="F77" s="9">
        <v>300</v>
      </c>
      <c r="G77" s="21">
        <v>0</v>
      </c>
      <c r="H77" s="23">
        <f t="shared" si="2"/>
        <v>0</v>
      </c>
      <c r="I77" s="9"/>
    </row>
    <row r="78" spans="1:9" x14ac:dyDescent="0.2">
      <c r="A78" s="9"/>
      <c r="B78" s="9">
        <v>2623157</v>
      </c>
      <c r="C78" s="16" t="s">
        <v>151</v>
      </c>
      <c r="D78" s="19" t="s">
        <v>152</v>
      </c>
      <c r="E78" s="9" t="s">
        <v>56</v>
      </c>
      <c r="F78" s="9">
        <v>40</v>
      </c>
      <c r="G78" s="21">
        <v>0</v>
      </c>
      <c r="H78" s="23">
        <f t="shared" si="2"/>
        <v>0</v>
      </c>
      <c r="I78" s="9"/>
    </row>
    <row r="79" spans="1:9" x14ac:dyDescent="0.2">
      <c r="A79" s="9"/>
      <c r="B79" s="9">
        <v>2623158</v>
      </c>
      <c r="C79" s="16" t="s">
        <v>153</v>
      </c>
      <c r="D79" s="19" t="s">
        <v>154</v>
      </c>
      <c r="E79" s="9" t="s">
        <v>56</v>
      </c>
      <c r="F79" s="9">
        <v>10</v>
      </c>
      <c r="G79" s="21">
        <v>0</v>
      </c>
      <c r="H79" s="23">
        <f t="shared" si="2"/>
        <v>0</v>
      </c>
      <c r="I79" s="9"/>
    </row>
    <row r="80" spans="1:9" ht="28.5" x14ac:dyDescent="0.2">
      <c r="A80" s="9"/>
      <c r="B80" s="9">
        <v>2623159</v>
      </c>
      <c r="C80" s="16" t="s">
        <v>155</v>
      </c>
      <c r="D80" s="19" t="s">
        <v>156</v>
      </c>
      <c r="E80" s="9" t="s">
        <v>56</v>
      </c>
      <c r="F80" s="9">
        <v>10</v>
      </c>
      <c r="G80" s="21">
        <v>0</v>
      </c>
      <c r="H80" s="23">
        <f t="shared" si="2"/>
        <v>0</v>
      </c>
      <c r="I80" s="9"/>
    </row>
    <row r="81" spans="1:9" ht="28.5" x14ac:dyDescent="0.2">
      <c r="A81" s="9"/>
      <c r="B81" s="9">
        <v>2623123</v>
      </c>
      <c r="C81" s="16" t="s">
        <v>157</v>
      </c>
      <c r="D81" s="19" t="s">
        <v>158</v>
      </c>
      <c r="E81" s="9" t="s">
        <v>9</v>
      </c>
      <c r="F81" s="9">
        <v>4</v>
      </c>
      <c r="G81" s="21">
        <v>0</v>
      </c>
      <c r="H81" s="23">
        <f t="shared" si="2"/>
        <v>0</v>
      </c>
      <c r="I81" s="9"/>
    </row>
    <row r="82" spans="1:9" x14ac:dyDescent="0.2">
      <c r="A82" s="9"/>
      <c r="B82" s="9">
        <v>2623124</v>
      </c>
      <c r="C82" s="16" t="s">
        <v>159</v>
      </c>
      <c r="D82" s="19" t="s">
        <v>160</v>
      </c>
      <c r="E82" s="9" t="s">
        <v>9</v>
      </c>
      <c r="F82" s="9">
        <v>40</v>
      </c>
      <c r="G82" s="21">
        <v>0</v>
      </c>
      <c r="H82" s="23">
        <f t="shared" si="2"/>
        <v>0</v>
      </c>
      <c r="I82" s="9"/>
    </row>
    <row r="83" spans="1:9" x14ac:dyDescent="0.2">
      <c r="A83" s="9"/>
      <c r="B83" s="9">
        <v>2623125</v>
      </c>
      <c r="C83" s="16" t="s">
        <v>161</v>
      </c>
      <c r="D83" s="19" t="s">
        <v>162</v>
      </c>
      <c r="E83" s="9" t="s">
        <v>9</v>
      </c>
      <c r="F83" s="9">
        <v>20</v>
      </c>
      <c r="G83" s="21">
        <v>0</v>
      </c>
      <c r="H83" s="23">
        <f t="shared" si="2"/>
        <v>0</v>
      </c>
      <c r="I83" s="9"/>
    </row>
    <row r="84" spans="1:9" x14ac:dyDescent="0.2">
      <c r="A84" s="9"/>
      <c r="B84" s="9">
        <v>2623126</v>
      </c>
      <c r="C84" s="16" t="s">
        <v>163</v>
      </c>
      <c r="D84" s="19" t="s">
        <v>164</v>
      </c>
      <c r="E84" s="9" t="s">
        <v>9</v>
      </c>
      <c r="F84" s="9">
        <v>10</v>
      </c>
      <c r="G84" s="21">
        <v>0</v>
      </c>
      <c r="H84" s="23">
        <f t="shared" si="2"/>
        <v>0</v>
      </c>
      <c r="I84" s="9"/>
    </row>
    <row r="85" spans="1:9" ht="42.75" x14ac:dyDescent="0.2">
      <c r="A85" s="9"/>
      <c r="B85" s="9">
        <v>2623160</v>
      </c>
      <c r="C85" s="16" t="s">
        <v>165</v>
      </c>
      <c r="D85" s="19" t="s">
        <v>166</v>
      </c>
      <c r="E85" s="9" t="s">
        <v>56</v>
      </c>
      <c r="F85" s="9">
        <v>80</v>
      </c>
      <c r="G85" s="21">
        <v>0</v>
      </c>
      <c r="H85" s="23">
        <f t="shared" si="2"/>
        <v>0</v>
      </c>
      <c r="I85" s="9"/>
    </row>
    <row r="86" spans="1:9" x14ac:dyDescent="0.2">
      <c r="A86" s="9"/>
      <c r="B86" s="9">
        <v>2623161</v>
      </c>
      <c r="C86" s="16" t="s">
        <v>167</v>
      </c>
      <c r="D86" s="19" t="s">
        <v>168</v>
      </c>
      <c r="E86" s="9" t="s">
        <v>56</v>
      </c>
      <c r="F86" s="9">
        <v>160</v>
      </c>
      <c r="G86" s="21">
        <v>0</v>
      </c>
      <c r="H86" s="23">
        <f t="shared" si="2"/>
        <v>0</v>
      </c>
      <c r="I86" s="9"/>
    </row>
    <row r="87" spans="1:9" x14ac:dyDescent="0.2">
      <c r="A87" s="9"/>
      <c r="B87" s="9">
        <v>2623162</v>
      </c>
      <c r="C87" s="16" t="s">
        <v>169</v>
      </c>
      <c r="D87" s="19" t="s">
        <v>170</v>
      </c>
      <c r="E87" s="9" t="s">
        <v>56</v>
      </c>
      <c r="F87" s="9">
        <v>70</v>
      </c>
      <c r="G87" s="21">
        <v>0</v>
      </c>
      <c r="H87" s="23">
        <f t="shared" si="2"/>
        <v>0</v>
      </c>
      <c r="I87" s="9"/>
    </row>
    <row r="88" spans="1:9" ht="28.5" x14ac:dyDescent="0.2">
      <c r="A88" s="9"/>
      <c r="B88" s="9">
        <v>2623127</v>
      </c>
      <c r="C88" s="16" t="s">
        <v>171</v>
      </c>
      <c r="D88" s="19" t="s">
        <v>172</v>
      </c>
      <c r="E88" s="9" t="s">
        <v>9</v>
      </c>
      <c r="F88" s="9">
        <v>40</v>
      </c>
      <c r="G88" s="21">
        <v>0</v>
      </c>
      <c r="H88" s="23">
        <f t="shared" si="2"/>
        <v>0</v>
      </c>
      <c r="I88" s="9"/>
    </row>
    <row r="89" spans="1:9" x14ac:dyDescent="0.2">
      <c r="A89" s="9"/>
      <c r="B89" s="9">
        <v>2623128</v>
      </c>
      <c r="C89" s="16" t="s">
        <v>173</v>
      </c>
      <c r="D89" s="19" t="s">
        <v>174</v>
      </c>
      <c r="E89" s="9" t="s">
        <v>9</v>
      </c>
      <c r="F89" s="9">
        <v>60</v>
      </c>
      <c r="G89" s="21">
        <v>0</v>
      </c>
      <c r="H89" s="23">
        <f t="shared" si="2"/>
        <v>0</v>
      </c>
      <c r="I89" s="9"/>
    </row>
    <row r="90" spans="1:9" x14ac:dyDescent="0.2">
      <c r="A90" s="9"/>
      <c r="B90" s="9">
        <v>2623129</v>
      </c>
      <c r="C90" s="16" t="s">
        <v>175</v>
      </c>
      <c r="D90" s="19" t="s">
        <v>176</v>
      </c>
      <c r="E90" s="9" t="s">
        <v>9</v>
      </c>
      <c r="F90" s="9">
        <v>30</v>
      </c>
      <c r="G90" s="21">
        <v>0</v>
      </c>
      <c r="H90" s="23">
        <f t="shared" si="2"/>
        <v>0</v>
      </c>
      <c r="I90" s="9"/>
    </row>
    <row r="91" spans="1:9" ht="28.5" x14ac:dyDescent="0.2">
      <c r="A91" s="9"/>
      <c r="B91" s="9">
        <v>2623163</v>
      </c>
      <c r="C91" s="16" t="s">
        <v>177</v>
      </c>
      <c r="D91" s="19" t="s">
        <v>178</v>
      </c>
      <c r="E91" s="9" t="s">
        <v>56</v>
      </c>
      <c r="F91" s="9">
        <v>40</v>
      </c>
      <c r="G91" s="21">
        <v>0</v>
      </c>
      <c r="H91" s="23">
        <f t="shared" si="2"/>
        <v>0</v>
      </c>
      <c r="I91" s="9"/>
    </row>
    <row r="92" spans="1:9" x14ac:dyDescent="0.2">
      <c r="A92" s="9"/>
      <c r="B92" s="9">
        <v>2623164</v>
      </c>
      <c r="C92" s="16" t="s">
        <v>179</v>
      </c>
      <c r="D92" s="19" t="s">
        <v>180</v>
      </c>
      <c r="E92" s="9" t="s">
        <v>56</v>
      </c>
      <c r="F92" s="9">
        <v>40</v>
      </c>
      <c r="G92" s="21">
        <v>0</v>
      </c>
      <c r="H92" s="23">
        <f t="shared" si="2"/>
        <v>0</v>
      </c>
      <c r="I92" s="9"/>
    </row>
    <row r="93" spans="1:9" x14ac:dyDescent="0.2">
      <c r="A93" s="9"/>
      <c r="B93" s="9">
        <v>2623130</v>
      </c>
      <c r="C93" s="16" t="s">
        <v>181</v>
      </c>
      <c r="D93" s="19" t="s">
        <v>182</v>
      </c>
      <c r="E93" s="9" t="s">
        <v>9</v>
      </c>
      <c r="F93" s="9">
        <v>20</v>
      </c>
      <c r="G93" s="21">
        <v>0</v>
      </c>
      <c r="H93" s="23">
        <f t="shared" ref="H93:H124" si="3">G93*F93</f>
        <v>0</v>
      </c>
      <c r="I93" s="9"/>
    </row>
    <row r="94" spans="1:9" x14ac:dyDescent="0.2">
      <c r="A94" s="9"/>
      <c r="B94" s="9">
        <v>2623131</v>
      </c>
      <c r="C94" s="16" t="s">
        <v>183</v>
      </c>
      <c r="D94" s="19" t="s">
        <v>184</v>
      </c>
      <c r="E94" s="9" t="s">
        <v>9</v>
      </c>
      <c r="F94" s="9">
        <v>12</v>
      </c>
      <c r="G94" s="21">
        <v>0</v>
      </c>
      <c r="H94" s="23">
        <f t="shared" si="3"/>
        <v>0</v>
      </c>
      <c r="I94" s="9"/>
    </row>
    <row r="95" spans="1:9" x14ac:dyDescent="0.2">
      <c r="A95" s="9"/>
      <c r="B95" s="9">
        <v>2623165</v>
      </c>
      <c r="C95" s="16" t="s">
        <v>185</v>
      </c>
      <c r="D95" s="19" t="s">
        <v>186</v>
      </c>
      <c r="E95" s="9" t="s">
        <v>56</v>
      </c>
      <c r="F95" s="9">
        <v>10</v>
      </c>
      <c r="G95" s="21">
        <v>0</v>
      </c>
      <c r="H95" s="23">
        <f t="shared" si="3"/>
        <v>0</v>
      </c>
      <c r="I95" s="9"/>
    </row>
    <row r="96" spans="1:9" x14ac:dyDescent="0.2">
      <c r="A96" s="9"/>
      <c r="B96" s="9">
        <v>2623166</v>
      </c>
      <c r="C96" s="16" t="s">
        <v>187</v>
      </c>
      <c r="D96" s="19" t="s">
        <v>188</v>
      </c>
      <c r="E96" s="9" t="s">
        <v>56</v>
      </c>
      <c r="F96" s="9">
        <v>60</v>
      </c>
      <c r="G96" s="21">
        <v>0</v>
      </c>
      <c r="H96" s="23">
        <f t="shared" si="3"/>
        <v>0</v>
      </c>
      <c r="I96" s="9"/>
    </row>
    <row r="97" spans="1:9" x14ac:dyDescent="0.2">
      <c r="A97" s="9"/>
      <c r="B97" s="9">
        <v>2623167</v>
      </c>
      <c r="C97" s="16" t="s">
        <v>189</v>
      </c>
      <c r="D97" s="19" t="s">
        <v>190</v>
      </c>
      <c r="E97" s="9" t="s">
        <v>56</v>
      </c>
      <c r="F97" s="9">
        <v>20</v>
      </c>
      <c r="G97" s="21">
        <v>0</v>
      </c>
      <c r="H97" s="23">
        <f t="shared" si="3"/>
        <v>0</v>
      </c>
      <c r="I97" s="9"/>
    </row>
    <row r="98" spans="1:9" ht="28.5" x14ac:dyDescent="0.2">
      <c r="A98" s="9"/>
      <c r="B98" s="9">
        <v>2623132</v>
      </c>
      <c r="C98" s="16" t="s">
        <v>191</v>
      </c>
      <c r="D98" s="19" t="s">
        <v>192</v>
      </c>
      <c r="E98" s="9" t="s">
        <v>9</v>
      </c>
      <c r="F98" s="9">
        <v>20</v>
      </c>
      <c r="G98" s="21">
        <v>0</v>
      </c>
      <c r="H98" s="23">
        <f t="shared" si="3"/>
        <v>0</v>
      </c>
      <c r="I98" s="9"/>
    </row>
    <row r="99" spans="1:9" x14ac:dyDescent="0.2">
      <c r="A99" s="9"/>
      <c r="B99" s="9">
        <v>2623168</v>
      </c>
      <c r="C99" s="16" t="s">
        <v>193</v>
      </c>
      <c r="D99" s="19" t="s">
        <v>194</v>
      </c>
      <c r="E99" s="9" t="s">
        <v>56</v>
      </c>
      <c r="F99" s="9">
        <v>10</v>
      </c>
      <c r="G99" s="21">
        <v>0</v>
      </c>
      <c r="H99" s="23">
        <f t="shared" si="3"/>
        <v>0</v>
      </c>
      <c r="I99" s="9"/>
    </row>
    <row r="100" spans="1:9" x14ac:dyDescent="0.2">
      <c r="A100" s="9"/>
      <c r="B100" s="9">
        <v>2623133</v>
      </c>
      <c r="C100" s="16" t="s">
        <v>195</v>
      </c>
      <c r="D100" s="19" t="s">
        <v>196</v>
      </c>
      <c r="E100" s="9" t="s">
        <v>9</v>
      </c>
      <c r="F100" s="9">
        <v>26</v>
      </c>
      <c r="G100" s="21">
        <v>0</v>
      </c>
      <c r="H100" s="23">
        <f t="shared" si="3"/>
        <v>0</v>
      </c>
      <c r="I100" s="9"/>
    </row>
    <row r="101" spans="1:9" x14ac:dyDescent="0.2">
      <c r="A101" s="9"/>
      <c r="B101" s="9">
        <v>2623134</v>
      </c>
      <c r="C101" s="16" t="s">
        <v>197</v>
      </c>
      <c r="D101" s="19" t="s">
        <v>198</v>
      </c>
      <c r="E101" s="9" t="s">
        <v>9</v>
      </c>
      <c r="F101" s="9">
        <v>14</v>
      </c>
      <c r="G101" s="21">
        <v>0</v>
      </c>
      <c r="H101" s="23">
        <f t="shared" si="3"/>
        <v>0</v>
      </c>
      <c r="I101" s="9"/>
    </row>
    <row r="102" spans="1:9" x14ac:dyDescent="0.2">
      <c r="A102" s="9"/>
      <c r="B102" s="9">
        <v>2623135</v>
      </c>
      <c r="C102" s="16" t="s">
        <v>199</v>
      </c>
      <c r="D102" s="19" t="s">
        <v>200</v>
      </c>
      <c r="E102" s="9" t="s">
        <v>9</v>
      </c>
      <c r="F102" s="9">
        <v>16</v>
      </c>
      <c r="G102" s="21">
        <v>0</v>
      </c>
      <c r="H102" s="23">
        <f t="shared" si="3"/>
        <v>0</v>
      </c>
      <c r="I102" s="9"/>
    </row>
    <row r="103" spans="1:9" x14ac:dyDescent="0.2">
      <c r="A103" s="9"/>
      <c r="B103" s="9">
        <v>2623136</v>
      </c>
      <c r="C103" s="16" t="s">
        <v>201</v>
      </c>
      <c r="D103" s="19" t="s">
        <v>202</v>
      </c>
      <c r="E103" s="9" t="s">
        <v>9</v>
      </c>
      <c r="F103" s="9">
        <v>40</v>
      </c>
      <c r="G103" s="21">
        <v>0</v>
      </c>
      <c r="H103" s="23">
        <f t="shared" si="3"/>
        <v>0</v>
      </c>
      <c r="I103" s="9"/>
    </row>
    <row r="104" spans="1:9" x14ac:dyDescent="0.2">
      <c r="A104" s="9"/>
      <c r="B104" s="9">
        <v>2623137</v>
      </c>
      <c r="C104" s="16" t="s">
        <v>203</v>
      </c>
      <c r="D104" s="19" t="s">
        <v>204</v>
      </c>
      <c r="E104" s="9" t="s">
        <v>9</v>
      </c>
      <c r="F104" s="9">
        <v>20</v>
      </c>
      <c r="G104" s="21">
        <v>0</v>
      </c>
      <c r="H104" s="23">
        <f t="shared" si="3"/>
        <v>0</v>
      </c>
      <c r="I104" s="9"/>
    </row>
    <row r="105" spans="1:9" ht="28.5" x14ac:dyDescent="0.2">
      <c r="A105" s="9"/>
      <c r="B105" s="9">
        <v>2623169</v>
      </c>
      <c r="C105" s="16" t="s">
        <v>205</v>
      </c>
      <c r="D105" s="19" t="s">
        <v>206</v>
      </c>
      <c r="E105" s="9" t="s">
        <v>56</v>
      </c>
      <c r="F105" s="9">
        <v>20</v>
      </c>
      <c r="G105" s="21">
        <v>0</v>
      </c>
      <c r="H105" s="23">
        <f t="shared" si="3"/>
        <v>0</v>
      </c>
      <c r="I105" s="9"/>
    </row>
    <row r="106" spans="1:9" x14ac:dyDescent="0.2">
      <c r="A106" s="9"/>
      <c r="B106" s="9">
        <v>2623170</v>
      </c>
      <c r="C106" s="16" t="s">
        <v>207</v>
      </c>
      <c r="D106" s="19" t="s">
        <v>208</v>
      </c>
      <c r="E106" s="9" t="s">
        <v>56</v>
      </c>
      <c r="F106" s="9">
        <v>20</v>
      </c>
      <c r="G106" s="21">
        <v>0</v>
      </c>
      <c r="H106" s="23">
        <f t="shared" si="3"/>
        <v>0</v>
      </c>
      <c r="I106" s="9"/>
    </row>
    <row r="107" spans="1:9" x14ac:dyDescent="0.2">
      <c r="A107" s="9"/>
      <c r="B107" s="9">
        <v>2623171</v>
      </c>
      <c r="C107" s="16" t="s">
        <v>209</v>
      </c>
      <c r="D107" s="19" t="s">
        <v>210</v>
      </c>
      <c r="E107" s="9" t="s">
        <v>56</v>
      </c>
      <c r="F107" s="9">
        <v>20</v>
      </c>
      <c r="G107" s="21">
        <v>0</v>
      </c>
      <c r="H107" s="23">
        <f t="shared" si="3"/>
        <v>0</v>
      </c>
      <c r="I107" s="9"/>
    </row>
    <row r="108" spans="1:9" x14ac:dyDescent="0.2">
      <c r="A108" s="9"/>
      <c r="B108" s="9">
        <v>2623172</v>
      </c>
      <c r="C108" s="16" t="s">
        <v>211</v>
      </c>
      <c r="D108" s="19" t="s">
        <v>212</v>
      </c>
      <c r="E108" s="9" t="s">
        <v>56</v>
      </c>
      <c r="F108" s="9">
        <v>20</v>
      </c>
      <c r="G108" s="21">
        <v>0</v>
      </c>
      <c r="H108" s="23">
        <f t="shared" si="3"/>
        <v>0</v>
      </c>
      <c r="I108" s="9"/>
    </row>
    <row r="109" spans="1:9" x14ac:dyDescent="0.2">
      <c r="A109" s="9"/>
      <c r="B109" s="9">
        <v>2623138</v>
      </c>
      <c r="C109" s="16" t="s">
        <v>213</v>
      </c>
      <c r="D109" s="19" t="s">
        <v>214</v>
      </c>
      <c r="E109" s="9" t="s">
        <v>9</v>
      </c>
      <c r="F109" s="9">
        <v>10</v>
      </c>
      <c r="G109" s="21">
        <v>0</v>
      </c>
      <c r="H109" s="23">
        <f t="shared" si="3"/>
        <v>0</v>
      </c>
      <c r="I109" s="9"/>
    </row>
    <row r="110" spans="1:9" x14ac:dyDescent="0.2">
      <c r="A110" s="9"/>
      <c r="B110" s="9">
        <v>2623139</v>
      </c>
      <c r="C110" s="16" t="s">
        <v>215</v>
      </c>
      <c r="D110" s="19" t="s">
        <v>216</v>
      </c>
      <c r="E110" s="9" t="s">
        <v>9</v>
      </c>
      <c r="F110" s="9">
        <v>10</v>
      </c>
      <c r="G110" s="21">
        <v>0</v>
      </c>
      <c r="H110" s="23">
        <f t="shared" si="3"/>
        <v>0</v>
      </c>
      <c r="I110" s="9"/>
    </row>
    <row r="111" spans="1:9" x14ac:dyDescent="0.2">
      <c r="A111" s="9"/>
      <c r="B111" s="9">
        <v>2623140</v>
      </c>
      <c r="C111" s="16" t="s">
        <v>217</v>
      </c>
      <c r="D111" s="19" t="s">
        <v>218</v>
      </c>
      <c r="E111" s="9" t="s">
        <v>9</v>
      </c>
      <c r="F111" s="9">
        <v>10</v>
      </c>
      <c r="G111" s="21">
        <v>0</v>
      </c>
      <c r="H111" s="23">
        <f t="shared" si="3"/>
        <v>0</v>
      </c>
      <c r="I111" s="9"/>
    </row>
    <row r="112" spans="1:9" s="7" customFormat="1" ht="15" x14ac:dyDescent="0.2">
      <c r="A112" s="10">
        <v>558904</v>
      </c>
      <c r="B112" s="10"/>
      <c r="C112" s="15" t="s">
        <v>219</v>
      </c>
      <c r="D112" s="10" t="s">
        <v>220</v>
      </c>
      <c r="E112" s="10" t="s">
        <v>16</v>
      </c>
      <c r="F112" s="10" t="s">
        <v>16</v>
      </c>
      <c r="G112" s="10" t="s">
        <v>16</v>
      </c>
      <c r="H112" s="22">
        <f>SUM(H113:H119)</f>
        <v>0</v>
      </c>
      <c r="I112" s="26"/>
    </row>
    <row r="113" spans="1:9" ht="57" x14ac:dyDescent="0.2">
      <c r="A113" s="9"/>
      <c r="B113" s="9">
        <v>2623176</v>
      </c>
      <c r="C113" s="16" t="s">
        <v>221</v>
      </c>
      <c r="D113" s="19" t="s">
        <v>222</v>
      </c>
      <c r="E113" s="9" t="s">
        <v>9</v>
      </c>
      <c r="F113" s="9">
        <v>1</v>
      </c>
      <c r="G113" s="21">
        <v>0</v>
      </c>
      <c r="H113" s="23">
        <f t="shared" ref="H113:H119" si="4">G113*F113</f>
        <v>0</v>
      </c>
      <c r="I113" s="9"/>
    </row>
    <row r="114" spans="1:9" ht="57" x14ac:dyDescent="0.2">
      <c r="A114" s="9"/>
      <c r="B114" s="9">
        <v>2623177</v>
      </c>
      <c r="C114" s="16" t="s">
        <v>223</v>
      </c>
      <c r="D114" s="19" t="s">
        <v>224</v>
      </c>
      <c r="E114" s="9" t="s">
        <v>9</v>
      </c>
      <c r="F114" s="9">
        <v>1</v>
      </c>
      <c r="G114" s="21">
        <v>0</v>
      </c>
      <c r="H114" s="23">
        <f t="shared" si="4"/>
        <v>0</v>
      </c>
      <c r="I114" s="9"/>
    </row>
    <row r="115" spans="1:9" ht="57" x14ac:dyDescent="0.2">
      <c r="A115" s="9"/>
      <c r="B115" s="9">
        <v>2623178</v>
      </c>
      <c r="C115" s="16" t="s">
        <v>225</v>
      </c>
      <c r="D115" s="19" t="s">
        <v>226</v>
      </c>
      <c r="E115" s="9" t="s">
        <v>9</v>
      </c>
      <c r="F115" s="9">
        <v>4</v>
      </c>
      <c r="G115" s="21">
        <v>0</v>
      </c>
      <c r="H115" s="23">
        <f t="shared" si="4"/>
        <v>0</v>
      </c>
      <c r="I115" s="9"/>
    </row>
    <row r="116" spans="1:9" ht="57" x14ac:dyDescent="0.2">
      <c r="A116" s="9"/>
      <c r="B116" s="9">
        <v>2623179</v>
      </c>
      <c r="C116" s="16" t="s">
        <v>227</v>
      </c>
      <c r="D116" s="19" t="s">
        <v>228</v>
      </c>
      <c r="E116" s="9" t="s">
        <v>9</v>
      </c>
      <c r="F116" s="9">
        <v>8</v>
      </c>
      <c r="G116" s="21">
        <v>0</v>
      </c>
      <c r="H116" s="23">
        <f t="shared" si="4"/>
        <v>0</v>
      </c>
      <c r="I116" s="9"/>
    </row>
    <row r="117" spans="1:9" ht="57" x14ac:dyDescent="0.2">
      <c r="A117" s="9"/>
      <c r="B117" s="9">
        <v>2623180</v>
      </c>
      <c r="C117" s="16" t="s">
        <v>229</v>
      </c>
      <c r="D117" s="19" t="s">
        <v>230</v>
      </c>
      <c r="E117" s="9" t="s">
        <v>9</v>
      </c>
      <c r="F117" s="9">
        <v>4</v>
      </c>
      <c r="G117" s="21">
        <v>0</v>
      </c>
      <c r="H117" s="23">
        <f t="shared" si="4"/>
        <v>0</v>
      </c>
      <c r="I117" s="9"/>
    </row>
    <row r="118" spans="1:9" ht="57" x14ac:dyDescent="0.2">
      <c r="A118" s="9"/>
      <c r="B118" s="9">
        <v>2623181</v>
      </c>
      <c r="C118" s="16" t="s">
        <v>231</v>
      </c>
      <c r="D118" s="19" t="s">
        <v>232</v>
      </c>
      <c r="E118" s="9" t="s">
        <v>9</v>
      </c>
      <c r="F118" s="9">
        <v>4</v>
      </c>
      <c r="G118" s="21">
        <v>0</v>
      </c>
      <c r="H118" s="23">
        <f t="shared" si="4"/>
        <v>0</v>
      </c>
      <c r="I118" s="9"/>
    </row>
    <row r="119" spans="1:9" ht="28.5" x14ac:dyDescent="0.2">
      <c r="A119" s="9"/>
      <c r="B119" s="9">
        <v>2623182</v>
      </c>
      <c r="C119" s="16" t="s">
        <v>233</v>
      </c>
      <c r="D119" s="19" t="s">
        <v>234</v>
      </c>
      <c r="E119" s="9" t="s">
        <v>9</v>
      </c>
      <c r="F119" s="9">
        <v>8</v>
      </c>
      <c r="G119" s="21">
        <v>0</v>
      </c>
      <c r="H119" s="23">
        <f t="shared" si="4"/>
        <v>0</v>
      </c>
      <c r="I119" s="9"/>
    </row>
    <row r="120" spans="1:9" s="7" customFormat="1" ht="15" x14ac:dyDescent="0.2">
      <c r="A120" s="10">
        <v>558905</v>
      </c>
      <c r="B120" s="10"/>
      <c r="C120" s="15" t="s">
        <v>235</v>
      </c>
      <c r="D120" s="10" t="s">
        <v>236</v>
      </c>
      <c r="E120" s="10" t="s">
        <v>16</v>
      </c>
      <c r="F120" s="10" t="s">
        <v>16</v>
      </c>
      <c r="G120" s="10" t="s">
        <v>16</v>
      </c>
      <c r="H120" s="22">
        <f>SUM(H121:H133)</f>
        <v>0</v>
      </c>
      <c r="I120" s="26"/>
    </row>
    <row r="121" spans="1:9" ht="28.5" x14ac:dyDescent="0.2">
      <c r="A121" s="9"/>
      <c r="B121" s="9">
        <v>2623183</v>
      </c>
      <c r="C121" s="16" t="s">
        <v>237</v>
      </c>
      <c r="D121" s="19" t="s">
        <v>238</v>
      </c>
      <c r="E121" s="9" t="s">
        <v>26</v>
      </c>
      <c r="F121" s="9">
        <v>1</v>
      </c>
      <c r="G121" s="21">
        <v>0</v>
      </c>
      <c r="H121" s="23">
        <f t="shared" ref="H121:H133" si="5">G121*F121</f>
        <v>0</v>
      </c>
      <c r="I121" s="9"/>
    </row>
    <row r="122" spans="1:9" ht="42.75" x14ac:dyDescent="0.2">
      <c r="A122" s="9"/>
      <c r="B122" s="9">
        <v>2623184</v>
      </c>
      <c r="C122" s="16" t="s">
        <v>239</v>
      </c>
      <c r="D122" s="19" t="s">
        <v>240</v>
      </c>
      <c r="E122" s="9" t="s">
        <v>26</v>
      </c>
      <c r="F122" s="9">
        <v>1</v>
      </c>
      <c r="G122" s="21">
        <v>0</v>
      </c>
      <c r="H122" s="23">
        <f t="shared" si="5"/>
        <v>0</v>
      </c>
      <c r="I122" s="9"/>
    </row>
    <row r="123" spans="1:9" ht="28.5" x14ac:dyDescent="0.2">
      <c r="A123" s="9"/>
      <c r="B123" s="9">
        <v>2623185</v>
      </c>
      <c r="C123" s="16" t="s">
        <v>241</v>
      </c>
      <c r="D123" s="19" t="s">
        <v>242</v>
      </c>
      <c r="E123" s="9" t="s">
        <v>26</v>
      </c>
      <c r="F123" s="9">
        <v>5</v>
      </c>
      <c r="G123" s="21">
        <v>0</v>
      </c>
      <c r="H123" s="23">
        <f t="shared" si="5"/>
        <v>0</v>
      </c>
      <c r="I123" s="9"/>
    </row>
    <row r="124" spans="1:9" ht="42.75" x14ac:dyDescent="0.2">
      <c r="A124" s="9"/>
      <c r="B124" s="9">
        <v>2623186</v>
      </c>
      <c r="C124" s="16" t="s">
        <v>243</v>
      </c>
      <c r="D124" s="19" t="s">
        <v>244</v>
      </c>
      <c r="E124" s="9" t="s">
        <v>26</v>
      </c>
      <c r="F124" s="9">
        <v>1</v>
      </c>
      <c r="G124" s="21">
        <v>0</v>
      </c>
      <c r="H124" s="23">
        <f t="shared" si="5"/>
        <v>0</v>
      </c>
      <c r="I124" s="9"/>
    </row>
    <row r="125" spans="1:9" ht="42.75" x14ac:dyDescent="0.2">
      <c r="A125" s="9"/>
      <c r="B125" s="9">
        <v>2623187</v>
      </c>
      <c r="C125" s="16" t="s">
        <v>245</v>
      </c>
      <c r="D125" s="19" t="s">
        <v>246</v>
      </c>
      <c r="E125" s="9" t="s">
        <v>26</v>
      </c>
      <c r="F125" s="9">
        <v>1</v>
      </c>
      <c r="G125" s="21">
        <v>0</v>
      </c>
      <c r="H125" s="23">
        <f t="shared" si="5"/>
        <v>0</v>
      </c>
      <c r="I125" s="9"/>
    </row>
    <row r="126" spans="1:9" ht="42.75" x14ac:dyDescent="0.2">
      <c r="A126" s="9"/>
      <c r="B126" s="9">
        <v>2623188</v>
      </c>
      <c r="C126" s="16" t="s">
        <v>247</v>
      </c>
      <c r="D126" s="19" t="s">
        <v>248</v>
      </c>
      <c r="E126" s="9" t="s">
        <v>26</v>
      </c>
      <c r="F126" s="9">
        <v>1</v>
      </c>
      <c r="G126" s="21">
        <v>0</v>
      </c>
      <c r="H126" s="23">
        <f t="shared" si="5"/>
        <v>0</v>
      </c>
      <c r="I126" s="9"/>
    </row>
    <row r="127" spans="1:9" ht="42.75" x14ac:dyDescent="0.2">
      <c r="A127" s="9"/>
      <c r="B127" s="9">
        <v>2623189</v>
      </c>
      <c r="C127" s="16" t="s">
        <v>249</v>
      </c>
      <c r="D127" s="19" t="s">
        <v>250</v>
      </c>
      <c r="E127" s="9" t="s">
        <v>26</v>
      </c>
      <c r="F127" s="9">
        <v>1</v>
      </c>
      <c r="G127" s="21">
        <v>0</v>
      </c>
      <c r="H127" s="23">
        <f t="shared" si="5"/>
        <v>0</v>
      </c>
      <c r="I127" s="9"/>
    </row>
    <row r="128" spans="1:9" ht="42.75" x14ac:dyDescent="0.2">
      <c r="A128" s="9"/>
      <c r="B128" s="9">
        <v>2623190</v>
      </c>
      <c r="C128" s="16" t="s">
        <v>251</v>
      </c>
      <c r="D128" s="19" t="s">
        <v>252</v>
      </c>
      <c r="E128" s="9" t="s">
        <v>26</v>
      </c>
      <c r="F128" s="9">
        <v>1</v>
      </c>
      <c r="G128" s="21">
        <v>0</v>
      </c>
      <c r="H128" s="23">
        <f t="shared" si="5"/>
        <v>0</v>
      </c>
      <c r="I128" s="9"/>
    </row>
    <row r="129" spans="1:9" ht="42.75" x14ac:dyDescent="0.2">
      <c r="A129" s="9"/>
      <c r="B129" s="9">
        <v>2623191</v>
      </c>
      <c r="C129" s="16" t="s">
        <v>253</v>
      </c>
      <c r="D129" s="19" t="s">
        <v>254</v>
      </c>
      <c r="E129" s="9" t="s">
        <v>26</v>
      </c>
      <c r="F129" s="9">
        <v>1</v>
      </c>
      <c r="G129" s="21">
        <v>0</v>
      </c>
      <c r="H129" s="23">
        <f t="shared" si="5"/>
        <v>0</v>
      </c>
      <c r="I129" s="9"/>
    </row>
    <row r="130" spans="1:9" ht="28.5" x14ac:dyDescent="0.2">
      <c r="A130" s="9"/>
      <c r="B130" s="9">
        <v>2623192</v>
      </c>
      <c r="C130" s="16" t="s">
        <v>255</v>
      </c>
      <c r="D130" s="19" t="s">
        <v>256</v>
      </c>
      <c r="E130" s="9" t="s">
        <v>26</v>
      </c>
      <c r="F130" s="9">
        <v>1</v>
      </c>
      <c r="G130" s="21">
        <v>0</v>
      </c>
      <c r="H130" s="23">
        <f t="shared" si="5"/>
        <v>0</v>
      </c>
      <c r="I130" s="9"/>
    </row>
    <row r="131" spans="1:9" x14ac:dyDescent="0.2">
      <c r="A131" s="9"/>
      <c r="B131" s="9">
        <v>2623193</v>
      </c>
      <c r="C131" s="16" t="s">
        <v>257</v>
      </c>
      <c r="D131" s="19" t="s">
        <v>258</v>
      </c>
      <c r="E131" s="9" t="s">
        <v>26</v>
      </c>
      <c r="F131" s="9">
        <v>3</v>
      </c>
      <c r="G131" s="21">
        <v>0</v>
      </c>
      <c r="H131" s="23">
        <f t="shared" si="5"/>
        <v>0</v>
      </c>
      <c r="I131" s="9"/>
    </row>
    <row r="132" spans="1:9" ht="57" x14ac:dyDescent="0.2">
      <c r="A132" s="9"/>
      <c r="B132" s="9">
        <v>2623194</v>
      </c>
      <c r="C132" s="16" t="s">
        <v>259</v>
      </c>
      <c r="D132" s="19" t="s">
        <v>260</v>
      </c>
      <c r="E132" s="9" t="s">
        <v>26</v>
      </c>
      <c r="F132" s="9">
        <v>1</v>
      </c>
      <c r="G132" s="21">
        <v>0</v>
      </c>
      <c r="H132" s="23">
        <f t="shared" si="5"/>
        <v>0</v>
      </c>
      <c r="I132" s="9"/>
    </row>
    <row r="133" spans="1:9" ht="57" x14ac:dyDescent="0.2">
      <c r="A133" s="9"/>
      <c r="B133" s="9">
        <v>2623195</v>
      </c>
      <c r="C133" s="16" t="s">
        <v>261</v>
      </c>
      <c r="D133" s="19" t="s">
        <v>262</v>
      </c>
      <c r="E133" s="9" t="s">
        <v>26</v>
      </c>
      <c r="F133" s="9">
        <v>1</v>
      </c>
      <c r="G133" s="21">
        <v>0</v>
      </c>
      <c r="H133" s="23">
        <f t="shared" si="5"/>
        <v>0</v>
      </c>
      <c r="I133" s="9"/>
    </row>
    <row r="134" spans="1:9" s="7" customFormat="1" ht="15" x14ac:dyDescent="0.2">
      <c r="A134" s="10">
        <v>558906</v>
      </c>
      <c r="B134" s="10"/>
      <c r="C134" s="15" t="s">
        <v>263</v>
      </c>
      <c r="D134" s="10" t="s">
        <v>264</v>
      </c>
      <c r="E134" s="10" t="s">
        <v>16</v>
      </c>
      <c r="F134" s="10" t="s">
        <v>16</v>
      </c>
      <c r="G134" s="10" t="s">
        <v>16</v>
      </c>
      <c r="H134" s="22">
        <f>SUM(H135:H148)</f>
        <v>0</v>
      </c>
      <c r="I134" s="26"/>
    </row>
    <row r="135" spans="1:9" x14ac:dyDescent="0.2">
      <c r="A135" s="9"/>
      <c r="B135" s="9">
        <v>2623196</v>
      </c>
      <c r="C135" s="16" t="s">
        <v>265</v>
      </c>
      <c r="D135" s="19" t="s">
        <v>266</v>
      </c>
      <c r="E135" s="9" t="s">
        <v>9</v>
      </c>
      <c r="F135" s="9">
        <v>10</v>
      </c>
      <c r="G135" s="21">
        <v>0</v>
      </c>
      <c r="H135" s="23">
        <f t="shared" ref="H135:H148" si="6">G135*F135</f>
        <v>0</v>
      </c>
      <c r="I135" s="9"/>
    </row>
    <row r="136" spans="1:9" x14ac:dyDescent="0.2">
      <c r="A136" s="9"/>
      <c r="B136" s="9">
        <v>2623197</v>
      </c>
      <c r="C136" s="16" t="s">
        <v>267</v>
      </c>
      <c r="D136" s="19" t="s">
        <v>268</v>
      </c>
      <c r="E136" s="9" t="s">
        <v>9</v>
      </c>
      <c r="F136" s="9">
        <v>10</v>
      </c>
      <c r="G136" s="21">
        <v>0</v>
      </c>
      <c r="H136" s="23">
        <f t="shared" si="6"/>
        <v>0</v>
      </c>
      <c r="I136" s="9"/>
    </row>
    <row r="137" spans="1:9" x14ac:dyDescent="0.2">
      <c r="A137" s="9"/>
      <c r="B137" s="9">
        <v>2623198</v>
      </c>
      <c r="C137" s="16" t="s">
        <v>269</v>
      </c>
      <c r="D137" s="19" t="s">
        <v>270</v>
      </c>
      <c r="E137" s="9" t="s">
        <v>9</v>
      </c>
      <c r="F137" s="9">
        <v>10</v>
      </c>
      <c r="G137" s="21">
        <v>0</v>
      </c>
      <c r="H137" s="23">
        <f t="shared" si="6"/>
        <v>0</v>
      </c>
      <c r="I137" s="9"/>
    </row>
    <row r="138" spans="1:9" x14ac:dyDescent="0.2">
      <c r="A138" s="9"/>
      <c r="B138" s="9">
        <v>2623199</v>
      </c>
      <c r="C138" s="16" t="s">
        <v>271</v>
      </c>
      <c r="D138" s="19" t="s">
        <v>272</v>
      </c>
      <c r="E138" s="9" t="s">
        <v>9</v>
      </c>
      <c r="F138" s="9">
        <v>20</v>
      </c>
      <c r="G138" s="21">
        <v>0</v>
      </c>
      <c r="H138" s="23">
        <f t="shared" si="6"/>
        <v>0</v>
      </c>
      <c r="I138" s="9"/>
    </row>
    <row r="139" spans="1:9" x14ac:dyDescent="0.2">
      <c r="A139" s="9"/>
      <c r="B139" s="9">
        <v>2623200</v>
      </c>
      <c r="C139" s="16" t="s">
        <v>273</v>
      </c>
      <c r="D139" s="19" t="s">
        <v>274</v>
      </c>
      <c r="E139" s="9" t="s">
        <v>9</v>
      </c>
      <c r="F139" s="9">
        <v>2</v>
      </c>
      <c r="G139" s="21">
        <v>0</v>
      </c>
      <c r="H139" s="23">
        <f t="shared" si="6"/>
        <v>0</v>
      </c>
      <c r="I139" s="9"/>
    </row>
    <row r="140" spans="1:9" x14ac:dyDescent="0.2">
      <c r="A140" s="9"/>
      <c r="B140" s="9">
        <v>2623201</v>
      </c>
      <c r="C140" s="16" t="s">
        <v>275</v>
      </c>
      <c r="D140" s="19" t="s">
        <v>276</v>
      </c>
      <c r="E140" s="9" t="s">
        <v>9</v>
      </c>
      <c r="F140" s="9">
        <v>10</v>
      </c>
      <c r="G140" s="21">
        <v>0</v>
      </c>
      <c r="H140" s="23">
        <f t="shared" si="6"/>
        <v>0</v>
      </c>
      <c r="I140" s="9"/>
    </row>
    <row r="141" spans="1:9" x14ac:dyDescent="0.2">
      <c r="A141" s="9"/>
      <c r="B141" s="9">
        <v>2623202</v>
      </c>
      <c r="C141" s="16" t="s">
        <v>277</v>
      </c>
      <c r="D141" s="19" t="s">
        <v>278</v>
      </c>
      <c r="E141" s="9" t="s">
        <v>26</v>
      </c>
      <c r="F141" s="9">
        <v>3</v>
      </c>
      <c r="G141" s="21">
        <v>0</v>
      </c>
      <c r="H141" s="23">
        <f t="shared" si="6"/>
        <v>0</v>
      </c>
      <c r="I141" s="9"/>
    </row>
    <row r="142" spans="1:9" x14ac:dyDescent="0.2">
      <c r="A142" s="9"/>
      <c r="B142" s="9">
        <v>2623203</v>
      </c>
      <c r="C142" s="16" t="s">
        <v>279</v>
      </c>
      <c r="D142" s="19" t="s">
        <v>280</v>
      </c>
      <c r="E142" s="9" t="s">
        <v>26</v>
      </c>
      <c r="F142" s="9">
        <v>2</v>
      </c>
      <c r="G142" s="21">
        <v>0</v>
      </c>
      <c r="H142" s="23">
        <f t="shared" si="6"/>
        <v>0</v>
      </c>
      <c r="I142" s="9"/>
    </row>
    <row r="143" spans="1:9" x14ac:dyDescent="0.2">
      <c r="A143" s="9"/>
      <c r="B143" s="9">
        <v>2623204</v>
      </c>
      <c r="C143" s="16" t="s">
        <v>281</v>
      </c>
      <c r="D143" s="19" t="s">
        <v>282</v>
      </c>
      <c r="E143" s="9" t="s">
        <v>26</v>
      </c>
      <c r="F143" s="9">
        <v>2</v>
      </c>
      <c r="G143" s="21">
        <v>0</v>
      </c>
      <c r="H143" s="23">
        <f t="shared" si="6"/>
        <v>0</v>
      </c>
      <c r="I143" s="9"/>
    </row>
    <row r="144" spans="1:9" ht="28.5" x14ac:dyDescent="0.2">
      <c r="A144" s="9"/>
      <c r="B144" s="9">
        <v>2623205</v>
      </c>
      <c r="C144" s="16" t="s">
        <v>283</v>
      </c>
      <c r="D144" s="19" t="s">
        <v>284</v>
      </c>
      <c r="E144" s="9" t="s">
        <v>26</v>
      </c>
      <c r="F144" s="9">
        <v>2</v>
      </c>
      <c r="G144" s="21">
        <v>0</v>
      </c>
      <c r="H144" s="23">
        <f t="shared" si="6"/>
        <v>0</v>
      </c>
      <c r="I144" s="9"/>
    </row>
    <row r="145" spans="1:9" x14ac:dyDescent="0.2">
      <c r="A145" s="9"/>
      <c r="B145" s="9">
        <v>2623206</v>
      </c>
      <c r="C145" s="16" t="s">
        <v>285</v>
      </c>
      <c r="D145" s="19" t="s">
        <v>286</v>
      </c>
      <c r="E145" s="9" t="s">
        <v>26</v>
      </c>
      <c r="F145" s="9">
        <v>1</v>
      </c>
      <c r="G145" s="21">
        <v>0</v>
      </c>
      <c r="H145" s="23">
        <f t="shared" si="6"/>
        <v>0</v>
      </c>
      <c r="I145" s="9"/>
    </row>
    <row r="146" spans="1:9" x14ac:dyDescent="0.2">
      <c r="A146" s="9"/>
      <c r="B146" s="9">
        <v>2623207</v>
      </c>
      <c r="C146" s="16" t="s">
        <v>287</v>
      </c>
      <c r="D146" s="19" t="s">
        <v>288</v>
      </c>
      <c r="E146" s="9" t="s">
        <v>26</v>
      </c>
      <c r="F146" s="9">
        <v>8</v>
      </c>
      <c r="G146" s="21">
        <v>0</v>
      </c>
      <c r="H146" s="23">
        <f t="shared" si="6"/>
        <v>0</v>
      </c>
      <c r="I146" s="9"/>
    </row>
    <row r="147" spans="1:9" x14ac:dyDescent="0.2">
      <c r="A147" s="9"/>
      <c r="B147" s="9">
        <v>2623208</v>
      </c>
      <c r="C147" s="16" t="s">
        <v>289</v>
      </c>
      <c r="D147" s="19" t="s">
        <v>290</v>
      </c>
      <c r="E147" s="9" t="s">
        <v>26</v>
      </c>
      <c r="F147" s="9">
        <v>5</v>
      </c>
      <c r="G147" s="21">
        <v>0</v>
      </c>
      <c r="H147" s="23">
        <f t="shared" si="6"/>
        <v>0</v>
      </c>
      <c r="I147" s="9"/>
    </row>
    <row r="148" spans="1:9" ht="71.25" x14ac:dyDescent="0.2">
      <c r="A148" s="9"/>
      <c r="B148" s="9">
        <v>2623209</v>
      </c>
      <c r="C148" s="16" t="s">
        <v>291</v>
      </c>
      <c r="D148" s="19" t="s">
        <v>292</v>
      </c>
      <c r="E148" s="9" t="s">
        <v>26</v>
      </c>
      <c r="F148" s="9">
        <v>2</v>
      </c>
      <c r="G148" s="21">
        <v>0</v>
      </c>
      <c r="H148" s="23">
        <f t="shared" si="6"/>
        <v>0</v>
      </c>
      <c r="I148" s="9"/>
    </row>
    <row r="149" spans="1:9" s="7" customFormat="1" ht="15" x14ac:dyDescent="0.2">
      <c r="A149" s="10">
        <v>558907</v>
      </c>
      <c r="B149" s="10"/>
      <c r="C149" s="15" t="s">
        <v>293</v>
      </c>
      <c r="D149" s="10" t="s">
        <v>294</v>
      </c>
      <c r="E149" s="10" t="s">
        <v>16</v>
      </c>
      <c r="F149" s="10" t="s">
        <v>16</v>
      </c>
      <c r="G149" s="10" t="s">
        <v>16</v>
      </c>
      <c r="H149" s="22">
        <f>SUM(H150:H157)</f>
        <v>0</v>
      </c>
      <c r="I149" s="26"/>
    </row>
    <row r="150" spans="1:9" ht="28.5" x14ac:dyDescent="0.2">
      <c r="A150" s="9"/>
      <c r="B150" s="9">
        <v>2623211</v>
      </c>
      <c r="C150" s="16" t="s">
        <v>295</v>
      </c>
      <c r="D150" s="19" t="s">
        <v>296</v>
      </c>
      <c r="E150" s="9" t="s">
        <v>26</v>
      </c>
      <c r="F150" s="9">
        <v>4</v>
      </c>
      <c r="G150" s="21">
        <v>0</v>
      </c>
      <c r="H150" s="23">
        <f t="shared" ref="H150:H157" si="7">G150*F150</f>
        <v>0</v>
      </c>
      <c r="I150" s="9"/>
    </row>
    <row r="151" spans="1:9" x14ac:dyDescent="0.2">
      <c r="A151" s="9"/>
      <c r="B151" s="9">
        <v>2623212</v>
      </c>
      <c r="C151" s="16" t="s">
        <v>297</v>
      </c>
      <c r="D151" s="19" t="s">
        <v>298</v>
      </c>
      <c r="E151" s="9" t="s">
        <v>26</v>
      </c>
      <c r="F151" s="9">
        <v>1</v>
      </c>
      <c r="G151" s="21">
        <v>0</v>
      </c>
      <c r="H151" s="23">
        <f t="shared" si="7"/>
        <v>0</v>
      </c>
      <c r="I151" s="9"/>
    </row>
    <row r="152" spans="1:9" x14ac:dyDescent="0.2">
      <c r="A152" s="9"/>
      <c r="B152" s="9">
        <v>2623213</v>
      </c>
      <c r="C152" s="16" t="s">
        <v>299</v>
      </c>
      <c r="D152" s="19" t="s">
        <v>300</v>
      </c>
      <c r="E152" s="9" t="s">
        <v>26</v>
      </c>
      <c r="F152" s="9">
        <v>1</v>
      </c>
      <c r="G152" s="21">
        <v>0</v>
      </c>
      <c r="H152" s="23">
        <f t="shared" si="7"/>
        <v>0</v>
      </c>
      <c r="I152" s="9"/>
    </row>
    <row r="153" spans="1:9" ht="28.5" x14ac:dyDescent="0.2">
      <c r="A153" s="9"/>
      <c r="B153" s="9">
        <v>2623214</v>
      </c>
      <c r="C153" s="16" t="s">
        <v>301</v>
      </c>
      <c r="D153" s="19" t="s">
        <v>302</v>
      </c>
      <c r="E153" s="9" t="s">
        <v>26</v>
      </c>
      <c r="F153" s="9">
        <v>12</v>
      </c>
      <c r="G153" s="21">
        <v>0</v>
      </c>
      <c r="H153" s="23">
        <f t="shared" si="7"/>
        <v>0</v>
      </c>
      <c r="I153" s="9"/>
    </row>
    <row r="154" spans="1:9" x14ac:dyDescent="0.2">
      <c r="A154" s="9"/>
      <c r="B154" s="9">
        <v>2623215</v>
      </c>
      <c r="C154" s="16" t="s">
        <v>303</v>
      </c>
      <c r="D154" s="19" t="s">
        <v>304</v>
      </c>
      <c r="E154" s="9" t="s">
        <v>26</v>
      </c>
      <c r="F154" s="9">
        <v>8</v>
      </c>
      <c r="G154" s="21">
        <v>0</v>
      </c>
      <c r="H154" s="23">
        <f t="shared" si="7"/>
        <v>0</v>
      </c>
      <c r="I154" s="9"/>
    </row>
    <row r="155" spans="1:9" ht="28.5" x14ac:dyDescent="0.2">
      <c r="A155" s="9"/>
      <c r="B155" s="9">
        <v>2623216</v>
      </c>
      <c r="C155" s="16" t="s">
        <v>305</v>
      </c>
      <c r="D155" s="19" t="s">
        <v>306</v>
      </c>
      <c r="E155" s="9" t="s">
        <v>26</v>
      </c>
      <c r="F155" s="9">
        <v>10</v>
      </c>
      <c r="G155" s="21">
        <v>0</v>
      </c>
      <c r="H155" s="23">
        <f t="shared" si="7"/>
        <v>0</v>
      </c>
      <c r="I155" s="9"/>
    </row>
    <row r="156" spans="1:9" x14ac:dyDescent="0.2">
      <c r="A156" s="9"/>
      <c r="B156" s="9">
        <v>2623217</v>
      </c>
      <c r="C156" s="16" t="s">
        <v>307</v>
      </c>
      <c r="D156" s="19" t="s">
        <v>308</v>
      </c>
      <c r="E156" s="9" t="s">
        <v>26</v>
      </c>
      <c r="F156" s="9">
        <v>4</v>
      </c>
      <c r="G156" s="21">
        <v>0</v>
      </c>
      <c r="H156" s="23">
        <f t="shared" si="7"/>
        <v>0</v>
      </c>
      <c r="I156" s="9"/>
    </row>
    <row r="157" spans="1:9" x14ac:dyDescent="0.2">
      <c r="A157" s="9"/>
      <c r="B157" s="9">
        <v>2623210</v>
      </c>
      <c r="C157" s="16" t="s">
        <v>309</v>
      </c>
      <c r="D157" s="19" t="s">
        <v>310</v>
      </c>
      <c r="E157" s="9" t="s">
        <v>311</v>
      </c>
      <c r="F157" s="9">
        <v>1</v>
      </c>
      <c r="G157" s="21">
        <v>0</v>
      </c>
      <c r="H157" s="23">
        <f t="shared" si="7"/>
        <v>0</v>
      </c>
      <c r="I157" s="9"/>
    </row>
    <row r="158" spans="1:9" x14ac:dyDescent="0.2">
      <c r="A158" s="9"/>
      <c r="B158" s="9"/>
      <c r="C158" s="9"/>
      <c r="D158" s="9"/>
      <c r="E158" s="9"/>
      <c r="F158" s="9"/>
      <c r="G158" s="9"/>
      <c r="H158" s="9"/>
      <c r="I158" s="9"/>
    </row>
    <row r="159" spans="1:9" s="7" customFormat="1" ht="15" x14ac:dyDescent="0.2">
      <c r="A159" s="10">
        <v>558908</v>
      </c>
      <c r="B159" s="10"/>
      <c r="C159" s="15" t="s">
        <v>312</v>
      </c>
      <c r="D159" s="10" t="s">
        <v>313</v>
      </c>
      <c r="E159" s="10" t="s">
        <v>16</v>
      </c>
      <c r="F159" s="10" t="s">
        <v>16</v>
      </c>
      <c r="G159" s="10" t="s">
        <v>16</v>
      </c>
      <c r="H159" s="22">
        <f>SUM(H160)</f>
        <v>0</v>
      </c>
      <c r="I159" s="26"/>
    </row>
    <row r="160" spans="1:9" s="7" customFormat="1" ht="15" x14ac:dyDescent="0.2">
      <c r="A160" s="10">
        <v>558909</v>
      </c>
      <c r="B160" s="10"/>
      <c r="C160" s="15" t="s">
        <v>314</v>
      </c>
      <c r="D160" s="10" t="s">
        <v>315</v>
      </c>
      <c r="E160" s="10" t="s">
        <v>16</v>
      </c>
      <c r="F160" s="10" t="s">
        <v>16</v>
      </c>
      <c r="G160" s="10" t="s">
        <v>16</v>
      </c>
      <c r="H160" s="22">
        <f>SUM(H196,H190,H171,H161)</f>
        <v>0</v>
      </c>
      <c r="I160" s="26"/>
    </row>
    <row r="161" spans="1:9" s="7" customFormat="1" ht="15" x14ac:dyDescent="0.2">
      <c r="A161" s="10">
        <v>558910</v>
      </c>
      <c r="B161" s="10"/>
      <c r="C161" s="15" t="s">
        <v>316</v>
      </c>
      <c r="D161" s="10" t="s">
        <v>317</v>
      </c>
      <c r="E161" s="10" t="s">
        <v>16</v>
      </c>
      <c r="F161" s="10" t="s">
        <v>16</v>
      </c>
      <c r="G161" s="10" t="s">
        <v>16</v>
      </c>
      <c r="H161" s="22">
        <f>SUM(H162:H170)</f>
        <v>0</v>
      </c>
      <c r="I161" s="26"/>
    </row>
    <row r="162" spans="1:9" ht="99.75" x14ac:dyDescent="0.2">
      <c r="A162" s="9"/>
      <c r="B162" s="9">
        <v>2623220</v>
      </c>
      <c r="C162" s="16" t="s">
        <v>318</v>
      </c>
      <c r="D162" s="19" t="s">
        <v>319</v>
      </c>
      <c r="E162" s="9" t="s">
        <v>26</v>
      </c>
      <c r="F162" s="9">
        <v>1</v>
      </c>
      <c r="G162" s="21">
        <v>0</v>
      </c>
      <c r="H162" s="23">
        <f t="shared" ref="H162:H170" si="8">G162*F162</f>
        <v>0</v>
      </c>
      <c r="I162" s="9"/>
    </row>
    <row r="163" spans="1:9" ht="42.75" x14ac:dyDescent="0.2">
      <c r="A163" s="9"/>
      <c r="B163" s="9">
        <v>2623221</v>
      </c>
      <c r="C163" s="16" t="s">
        <v>320</v>
      </c>
      <c r="D163" s="19" t="s">
        <v>321</v>
      </c>
      <c r="E163" s="9" t="s">
        <v>26</v>
      </c>
      <c r="F163" s="9">
        <v>5</v>
      </c>
      <c r="G163" s="21">
        <v>0</v>
      </c>
      <c r="H163" s="23">
        <f t="shared" si="8"/>
        <v>0</v>
      </c>
      <c r="I163" s="9"/>
    </row>
    <row r="164" spans="1:9" x14ac:dyDescent="0.2">
      <c r="A164" s="9"/>
      <c r="B164" s="9">
        <v>2623222</v>
      </c>
      <c r="C164" s="16" t="s">
        <v>322</v>
      </c>
      <c r="D164" s="19" t="s">
        <v>323</v>
      </c>
      <c r="E164" s="9" t="s">
        <v>26</v>
      </c>
      <c r="F164" s="9">
        <v>2</v>
      </c>
      <c r="G164" s="21">
        <v>0</v>
      </c>
      <c r="H164" s="23">
        <f t="shared" si="8"/>
        <v>0</v>
      </c>
      <c r="I164" s="9"/>
    </row>
    <row r="165" spans="1:9" ht="57" x14ac:dyDescent="0.2">
      <c r="A165" s="9"/>
      <c r="B165" s="9">
        <v>2623218</v>
      </c>
      <c r="C165" s="16" t="s">
        <v>324</v>
      </c>
      <c r="D165" s="19" t="s">
        <v>325</v>
      </c>
      <c r="E165" s="9" t="s">
        <v>56</v>
      </c>
      <c r="F165" s="9">
        <v>120</v>
      </c>
      <c r="G165" s="21">
        <v>0</v>
      </c>
      <c r="H165" s="23">
        <f t="shared" si="8"/>
        <v>0</v>
      </c>
      <c r="I165" s="9"/>
    </row>
    <row r="166" spans="1:9" ht="57" x14ac:dyDescent="0.2">
      <c r="A166" s="9"/>
      <c r="B166" s="9">
        <v>2623219</v>
      </c>
      <c r="C166" s="16" t="s">
        <v>326</v>
      </c>
      <c r="D166" s="19" t="s">
        <v>327</v>
      </c>
      <c r="E166" s="9" t="s">
        <v>56</v>
      </c>
      <c r="F166" s="9">
        <v>100</v>
      </c>
      <c r="G166" s="21">
        <v>0</v>
      </c>
      <c r="H166" s="23">
        <f t="shared" si="8"/>
        <v>0</v>
      </c>
      <c r="I166" s="9"/>
    </row>
    <row r="167" spans="1:9" ht="42.75" x14ac:dyDescent="0.2">
      <c r="A167" s="9"/>
      <c r="B167" s="9">
        <v>2623223</v>
      </c>
      <c r="C167" s="16" t="s">
        <v>328</v>
      </c>
      <c r="D167" s="19" t="s">
        <v>329</v>
      </c>
      <c r="E167" s="9" t="s">
        <v>26</v>
      </c>
      <c r="F167" s="9">
        <v>6</v>
      </c>
      <c r="G167" s="21">
        <v>0</v>
      </c>
      <c r="H167" s="23">
        <f t="shared" si="8"/>
        <v>0</v>
      </c>
      <c r="I167" s="9"/>
    </row>
    <row r="168" spans="1:9" x14ac:dyDescent="0.2">
      <c r="A168" s="9"/>
      <c r="B168" s="9">
        <v>2623224</v>
      </c>
      <c r="C168" s="16" t="s">
        <v>330</v>
      </c>
      <c r="D168" s="19" t="s">
        <v>331</v>
      </c>
      <c r="E168" s="9" t="s">
        <v>26</v>
      </c>
      <c r="F168" s="9">
        <v>1</v>
      </c>
      <c r="G168" s="21">
        <v>0</v>
      </c>
      <c r="H168" s="23">
        <f t="shared" si="8"/>
        <v>0</v>
      </c>
      <c r="I168" s="9"/>
    </row>
    <row r="169" spans="1:9" x14ac:dyDescent="0.2">
      <c r="A169" s="9"/>
      <c r="B169" s="9">
        <v>2623225</v>
      </c>
      <c r="C169" s="16" t="s">
        <v>332</v>
      </c>
      <c r="D169" s="19" t="s">
        <v>333</v>
      </c>
      <c r="E169" s="9" t="s">
        <v>26</v>
      </c>
      <c r="F169" s="9">
        <v>1</v>
      </c>
      <c r="G169" s="21">
        <v>0</v>
      </c>
      <c r="H169" s="23">
        <f t="shared" si="8"/>
        <v>0</v>
      </c>
      <c r="I169" s="9"/>
    </row>
    <row r="170" spans="1:9" x14ac:dyDescent="0.2">
      <c r="A170" s="9"/>
      <c r="B170" s="9">
        <v>2623226</v>
      </c>
      <c r="C170" s="16" t="s">
        <v>334</v>
      </c>
      <c r="D170" s="19" t="s">
        <v>335</v>
      </c>
      <c r="E170" s="9" t="s">
        <v>26</v>
      </c>
      <c r="F170" s="9">
        <v>1</v>
      </c>
      <c r="G170" s="21">
        <v>0</v>
      </c>
      <c r="H170" s="23">
        <f t="shared" si="8"/>
        <v>0</v>
      </c>
      <c r="I170" s="9"/>
    </row>
    <row r="171" spans="1:9" s="7" customFormat="1" ht="15" x14ac:dyDescent="0.2">
      <c r="A171" s="10">
        <v>558911</v>
      </c>
      <c r="B171" s="10"/>
      <c r="C171" s="15" t="s">
        <v>336</v>
      </c>
      <c r="D171" s="10" t="s">
        <v>337</v>
      </c>
      <c r="E171" s="10" t="s">
        <v>16</v>
      </c>
      <c r="F171" s="10" t="s">
        <v>16</v>
      </c>
      <c r="G171" s="10" t="s">
        <v>16</v>
      </c>
      <c r="H171" s="22">
        <f>SUM(H172:H189)</f>
        <v>0</v>
      </c>
      <c r="I171" s="26"/>
    </row>
    <row r="172" spans="1:9" ht="28.5" x14ac:dyDescent="0.2">
      <c r="A172" s="9"/>
      <c r="B172" s="9">
        <v>2623230</v>
      </c>
      <c r="C172" s="16" t="s">
        <v>338</v>
      </c>
      <c r="D172" s="19" t="s">
        <v>339</v>
      </c>
      <c r="E172" s="9" t="s">
        <v>43</v>
      </c>
      <c r="F172" s="9">
        <v>100</v>
      </c>
      <c r="G172" s="21">
        <v>0</v>
      </c>
      <c r="H172" s="23">
        <f t="shared" ref="H172:H189" si="9">G172*F172</f>
        <v>0</v>
      </c>
      <c r="I172" s="9"/>
    </row>
    <row r="173" spans="1:9" x14ac:dyDescent="0.2">
      <c r="A173" s="9"/>
      <c r="B173" s="9">
        <v>2623231</v>
      </c>
      <c r="C173" s="16" t="s">
        <v>340</v>
      </c>
      <c r="D173" s="19" t="s">
        <v>341</v>
      </c>
      <c r="E173" s="9" t="s">
        <v>43</v>
      </c>
      <c r="F173" s="9">
        <v>20</v>
      </c>
      <c r="G173" s="21">
        <v>0</v>
      </c>
      <c r="H173" s="23">
        <f t="shared" si="9"/>
        <v>0</v>
      </c>
      <c r="I173" s="9"/>
    </row>
    <row r="174" spans="1:9" ht="28.5" x14ac:dyDescent="0.2">
      <c r="A174" s="9"/>
      <c r="B174" s="9">
        <v>2623232</v>
      </c>
      <c r="C174" s="16" t="s">
        <v>342</v>
      </c>
      <c r="D174" s="19" t="s">
        <v>343</v>
      </c>
      <c r="E174" s="9" t="s">
        <v>43</v>
      </c>
      <c r="F174" s="9">
        <v>350</v>
      </c>
      <c r="G174" s="21">
        <v>0</v>
      </c>
      <c r="H174" s="23">
        <f t="shared" si="9"/>
        <v>0</v>
      </c>
      <c r="I174" s="9"/>
    </row>
    <row r="175" spans="1:9" x14ac:dyDescent="0.2">
      <c r="A175" s="9"/>
      <c r="B175" s="9">
        <v>2623233</v>
      </c>
      <c r="C175" s="16" t="s">
        <v>344</v>
      </c>
      <c r="D175" s="19" t="s">
        <v>345</v>
      </c>
      <c r="E175" s="9" t="s">
        <v>43</v>
      </c>
      <c r="F175" s="9">
        <v>20</v>
      </c>
      <c r="G175" s="21">
        <v>0</v>
      </c>
      <c r="H175" s="23">
        <f t="shared" si="9"/>
        <v>0</v>
      </c>
      <c r="I175" s="9"/>
    </row>
    <row r="176" spans="1:9" x14ac:dyDescent="0.2">
      <c r="A176" s="9"/>
      <c r="B176" s="9">
        <v>2623234</v>
      </c>
      <c r="C176" s="16" t="s">
        <v>346</v>
      </c>
      <c r="D176" s="19" t="s">
        <v>347</v>
      </c>
      <c r="E176" s="9" t="s">
        <v>43</v>
      </c>
      <c r="F176" s="9">
        <v>60</v>
      </c>
      <c r="G176" s="21">
        <v>0</v>
      </c>
      <c r="H176" s="23">
        <f t="shared" si="9"/>
        <v>0</v>
      </c>
      <c r="I176" s="9"/>
    </row>
    <row r="177" spans="1:9" ht="28.5" x14ac:dyDescent="0.2">
      <c r="A177" s="9"/>
      <c r="B177" s="9">
        <v>2623235</v>
      </c>
      <c r="C177" s="16" t="s">
        <v>348</v>
      </c>
      <c r="D177" s="19" t="s">
        <v>349</v>
      </c>
      <c r="E177" s="9" t="s">
        <v>43</v>
      </c>
      <c r="F177" s="9">
        <v>20</v>
      </c>
      <c r="G177" s="21">
        <v>0</v>
      </c>
      <c r="H177" s="23">
        <f t="shared" si="9"/>
        <v>0</v>
      </c>
      <c r="I177" s="9"/>
    </row>
    <row r="178" spans="1:9" ht="28.5" x14ac:dyDescent="0.2">
      <c r="A178" s="9"/>
      <c r="B178" s="9">
        <v>2623236</v>
      </c>
      <c r="C178" s="16" t="s">
        <v>350</v>
      </c>
      <c r="D178" s="19" t="s">
        <v>351</v>
      </c>
      <c r="E178" s="9" t="s">
        <v>43</v>
      </c>
      <c r="F178" s="9">
        <v>10</v>
      </c>
      <c r="G178" s="21">
        <v>0</v>
      </c>
      <c r="H178" s="23">
        <f t="shared" si="9"/>
        <v>0</v>
      </c>
      <c r="I178" s="9"/>
    </row>
    <row r="179" spans="1:9" x14ac:dyDescent="0.2">
      <c r="A179" s="9"/>
      <c r="B179" s="9">
        <v>2623237</v>
      </c>
      <c r="C179" s="16" t="s">
        <v>352</v>
      </c>
      <c r="D179" s="19" t="s">
        <v>353</v>
      </c>
      <c r="E179" s="9" t="s">
        <v>43</v>
      </c>
      <c r="F179" s="9">
        <v>30</v>
      </c>
      <c r="G179" s="21">
        <v>0</v>
      </c>
      <c r="H179" s="23">
        <f t="shared" si="9"/>
        <v>0</v>
      </c>
      <c r="I179" s="9"/>
    </row>
    <row r="180" spans="1:9" x14ac:dyDescent="0.2">
      <c r="A180" s="9"/>
      <c r="B180" s="9">
        <v>2623238</v>
      </c>
      <c r="C180" s="16" t="s">
        <v>354</v>
      </c>
      <c r="D180" s="19" t="s">
        <v>355</v>
      </c>
      <c r="E180" s="9" t="s">
        <v>43</v>
      </c>
      <c r="F180" s="9">
        <v>5</v>
      </c>
      <c r="G180" s="21">
        <v>0</v>
      </c>
      <c r="H180" s="23">
        <f t="shared" si="9"/>
        <v>0</v>
      </c>
      <c r="I180" s="9"/>
    </row>
    <row r="181" spans="1:9" x14ac:dyDescent="0.2">
      <c r="A181" s="9"/>
      <c r="B181" s="9">
        <v>2623227</v>
      </c>
      <c r="C181" s="16" t="s">
        <v>356</v>
      </c>
      <c r="D181" s="19" t="s">
        <v>357</v>
      </c>
      <c r="E181" s="9" t="s">
        <v>9</v>
      </c>
      <c r="F181" s="9">
        <v>10</v>
      </c>
      <c r="G181" s="21">
        <v>0</v>
      </c>
      <c r="H181" s="23">
        <f t="shared" si="9"/>
        <v>0</v>
      </c>
      <c r="I181" s="9"/>
    </row>
    <row r="182" spans="1:9" x14ac:dyDescent="0.2">
      <c r="A182" s="9"/>
      <c r="B182" s="9">
        <v>2623239</v>
      </c>
      <c r="C182" s="16" t="s">
        <v>358</v>
      </c>
      <c r="D182" s="19" t="s">
        <v>359</v>
      </c>
      <c r="E182" s="9" t="s">
        <v>43</v>
      </c>
      <c r="F182" s="9">
        <v>10</v>
      </c>
      <c r="G182" s="21">
        <v>0</v>
      </c>
      <c r="H182" s="23">
        <f t="shared" si="9"/>
        <v>0</v>
      </c>
      <c r="I182" s="9"/>
    </row>
    <row r="183" spans="1:9" x14ac:dyDescent="0.2">
      <c r="A183" s="9"/>
      <c r="B183" s="9">
        <v>2623240</v>
      </c>
      <c r="C183" s="16" t="s">
        <v>360</v>
      </c>
      <c r="D183" s="19" t="s">
        <v>361</v>
      </c>
      <c r="E183" s="9" t="s">
        <v>43</v>
      </c>
      <c r="F183" s="9">
        <v>2</v>
      </c>
      <c r="G183" s="21">
        <v>0</v>
      </c>
      <c r="H183" s="23">
        <f t="shared" si="9"/>
        <v>0</v>
      </c>
      <c r="I183" s="9"/>
    </row>
    <row r="184" spans="1:9" ht="28.5" x14ac:dyDescent="0.2">
      <c r="A184" s="9"/>
      <c r="B184" s="9">
        <v>2623241</v>
      </c>
      <c r="C184" s="16" t="s">
        <v>362</v>
      </c>
      <c r="D184" s="19" t="s">
        <v>363</v>
      </c>
      <c r="E184" s="9" t="s">
        <v>43</v>
      </c>
      <c r="F184" s="9">
        <v>1</v>
      </c>
      <c r="G184" s="21">
        <v>0</v>
      </c>
      <c r="H184" s="23">
        <f t="shared" si="9"/>
        <v>0</v>
      </c>
      <c r="I184" s="9"/>
    </row>
    <row r="185" spans="1:9" x14ac:dyDescent="0.2">
      <c r="A185" s="9"/>
      <c r="B185" s="9">
        <v>2623242</v>
      </c>
      <c r="C185" s="16" t="s">
        <v>364</v>
      </c>
      <c r="D185" s="19" t="s">
        <v>365</v>
      </c>
      <c r="E185" s="9" t="s">
        <v>43</v>
      </c>
      <c r="F185" s="9">
        <v>10</v>
      </c>
      <c r="G185" s="21">
        <v>0</v>
      </c>
      <c r="H185" s="23">
        <f t="shared" si="9"/>
        <v>0</v>
      </c>
      <c r="I185" s="9"/>
    </row>
    <row r="186" spans="1:9" x14ac:dyDescent="0.2">
      <c r="A186" s="9"/>
      <c r="B186" s="9">
        <v>2623243</v>
      </c>
      <c r="C186" s="16" t="s">
        <v>366</v>
      </c>
      <c r="D186" s="19" t="s">
        <v>367</v>
      </c>
      <c r="E186" s="9" t="s">
        <v>43</v>
      </c>
      <c r="F186" s="9">
        <v>10</v>
      </c>
      <c r="G186" s="21">
        <v>0</v>
      </c>
      <c r="H186" s="23">
        <f t="shared" si="9"/>
        <v>0</v>
      </c>
      <c r="I186" s="9"/>
    </row>
    <row r="187" spans="1:9" ht="71.25" x14ac:dyDescent="0.2">
      <c r="A187" s="9"/>
      <c r="B187" s="9">
        <v>2623244</v>
      </c>
      <c r="C187" s="16" t="s">
        <v>368</v>
      </c>
      <c r="D187" s="19" t="s">
        <v>369</v>
      </c>
      <c r="E187" s="9" t="s">
        <v>43</v>
      </c>
      <c r="F187" s="9">
        <v>2</v>
      </c>
      <c r="G187" s="21">
        <v>0</v>
      </c>
      <c r="H187" s="23">
        <f t="shared" si="9"/>
        <v>0</v>
      </c>
      <c r="I187" s="9"/>
    </row>
    <row r="188" spans="1:9" x14ac:dyDescent="0.2">
      <c r="A188" s="9"/>
      <c r="B188" s="9">
        <v>2623228</v>
      </c>
      <c r="C188" s="16" t="s">
        <v>370</v>
      </c>
      <c r="D188" s="19" t="s">
        <v>371</v>
      </c>
      <c r="E188" s="9" t="s">
        <v>9</v>
      </c>
      <c r="F188" s="9">
        <v>14</v>
      </c>
      <c r="G188" s="21">
        <v>0</v>
      </c>
      <c r="H188" s="23">
        <f t="shared" si="9"/>
        <v>0</v>
      </c>
      <c r="I188" s="9"/>
    </row>
    <row r="189" spans="1:9" ht="28.5" x14ac:dyDescent="0.2">
      <c r="A189" s="9"/>
      <c r="B189" s="9">
        <v>2623229</v>
      </c>
      <c r="C189" s="16" t="s">
        <v>372</v>
      </c>
      <c r="D189" s="19" t="s">
        <v>373</v>
      </c>
      <c r="E189" s="9" t="s">
        <v>9</v>
      </c>
      <c r="F189" s="9">
        <v>20</v>
      </c>
      <c r="G189" s="21">
        <v>0</v>
      </c>
      <c r="H189" s="23">
        <f t="shared" si="9"/>
        <v>0</v>
      </c>
      <c r="I189" s="9"/>
    </row>
    <row r="190" spans="1:9" s="7" customFormat="1" ht="15" x14ac:dyDescent="0.2">
      <c r="A190" s="10">
        <v>558912</v>
      </c>
      <c r="B190" s="10"/>
      <c r="C190" s="15" t="s">
        <v>374</v>
      </c>
      <c r="D190" s="10" t="s">
        <v>375</v>
      </c>
      <c r="E190" s="10" t="s">
        <v>16</v>
      </c>
      <c r="F190" s="10" t="s">
        <v>16</v>
      </c>
      <c r="G190" s="10" t="s">
        <v>16</v>
      </c>
      <c r="H190" s="22">
        <f>SUM(H191:H195)</f>
        <v>0</v>
      </c>
      <c r="I190" s="26"/>
    </row>
    <row r="191" spans="1:9" ht="28.5" x14ac:dyDescent="0.2">
      <c r="A191" s="9"/>
      <c r="B191" s="9">
        <v>2623247</v>
      </c>
      <c r="C191" s="16" t="s">
        <v>376</v>
      </c>
      <c r="D191" s="19" t="s">
        <v>377</v>
      </c>
      <c r="E191" s="9" t="s">
        <v>26</v>
      </c>
      <c r="F191" s="9">
        <v>1</v>
      </c>
      <c r="G191" s="21">
        <v>0</v>
      </c>
      <c r="H191" s="23">
        <f>G191*F191</f>
        <v>0</v>
      </c>
      <c r="I191" s="9"/>
    </row>
    <row r="192" spans="1:9" ht="42.75" x14ac:dyDescent="0.2">
      <c r="A192" s="9"/>
      <c r="B192" s="9">
        <v>2623248</v>
      </c>
      <c r="C192" s="16" t="s">
        <v>378</v>
      </c>
      <c r="D192" s="19" t="s">
        <v>379</v>
      </c>
      <c r="E192" s="9" t="s">
        <v>26</v>
      </c>
      <c r="F192" s="9">
        <v>1</v>
      </c>
      <c r="G192" s="21">
        <v>0</v>
      </c>
      <c r="H192" s="23">
        <f>G192*F192</f>
        <v>0</v>
      </c>
      <c r="I192" s="9"/>
    </row>
    <row r="193" spans="1:9" ht="28.5" x14ac:dyDescent="0.2">
      <c r="A193" s="9"/>
      <c r="B193" s="9">
        <v>2623249</v>
      </c>
      <c r="C193" s="16" t="s">
        <v>380</v>
      </c>
      <c r="D193" s="19" t="s">
        <v>381</v>
      </c>
      <c r="E193" s="9" t="s">
        <v>26</v>
      </c>
      <c r="F193" s="9">
        <v>3</v>
      </c>
      <c r="G193" s="21">
        <v>0</v>
      </c>
      <c r="H193" s="23">
        <f>G193*F193</f>
        <v>0</v>
      </c>
      <c r="I193" s="9"/>
    </row>
    <row r="194" spans="1:9" x14ac:dyDescent="0.2">
      <c r="A194" s="9"/>
      <c r="B194" s="9">
        <v>2623245</v>
      </c>
      <c r="C194" s="16" t="s">
        <v>382</v>
      </c>
      <c r="D194" s="19" t="s">
        <v>383</v>
      </c>
      <c r="E194" s="9" t="s">
        <v>9</v>
      </c>
      <c r="F194" s="9">
        <v>4</v>
      </c>
      <c r="G194" s="21">
        <v>0</v>
      </c>
      <c r="H194" s="23">
        <f>G194*F194</f>
        <v>0</v>
      </c>
      <c r="I194" s="9"/>
    </row>
    <row r="195" spans="1:9" x14ac:dyDescent="0.2">
      <c r="A195" s="9"/>
      <c r="B195" s="9">
        <v>2623246</v>
      </c>
      <c r="C195" s="16" t="s">
        <v>384</v>
      </c>
      <c r="D195" s="19" t="s">
        <v>278</v>
      </c>
      <c r="E195" s="9" t="s">
        <v>9</v>
      </c>
      <c r="F195" s="9">
        <v>3</v>
      </c>
      <c r="G195" s="21">
        <v>0</v>
      </c>
      <c r="H195" s="23">
        <f>G195*F195</f>
        <v>0</v>
      </c>
      <c r="I195" s="9"/>
    </row>
    <row r="196" spans="1:9" s="7" customFormat="1" ht="15" x14ac:dyDescent="0.2">
      <c r="A196" s="10">
        <v>558913</v>
      </c>
      <c r="B196" s="10"/>
      <c r="C196" s="15" t="s">
        <v>385</v>
      </c>
      <c r="D196" s="10" t="s">
        <v>294</v>
      </c>
      <c r="E196" s="10" t="s">
        <v>16</v>
      </c>
      <c r="F196" s="10" t="s">
        <v>16</v>
      </c>
      <c r="G196" s="10" t="s">
        <v>16</v>
      </c>
      <c r="H196" s="22">
        <f>SUM(H197:H206)</f>
        <v>0</v>
      </c>
      <c r="I196" s="26"/>
    </row>
    <row r="197" spans="1:9" x14ac:dyDescent="0.2">
      <c r="A197" s="9"/>
      <c r="B197" s="9">
        <v>2623250</v>
      </c>
      <c r="C197" s="16" t="s">
        <v>386</v>
      </c>
      <c r="D197" s="19" t="s">
        <v>387</v>
      </c>
      <c r="E197" s="9" t="s">
        <v>9</v>
      </c>
      <c r="F197" s="9">
        <v>2</v>
      </c>
      <c r="G197" s="21">
        <v>0</v>
      </c>
      <c r="H197" s="23">
        <f t="shared" ref="H197:H206" si="10">G197*F197</f>
        <v>0</v>
      </c>
      <c r="I197" s="9"/>
    </row>
    <row r="198" spans="1:9" ht="28.5" x14ac:dyDescent="0.2">
      <c r="A198" s="9"/>
      <c r="B198" s="9">
        <v>2623251</v>
      </c>
      <c r="C198" s="16" t="s">
        <v>388</v>
      </c>
      <c r="D198" s="19" t="s">
        <v>389</v>
      </c>
      <c r="E198" s="9" t="s">
        <v>9</v>
      </c>
      <c r="F198" s="9">
        <v>2</v>
      </c>
      <c r="G198" s="21">
        <v>0</v>
      </c>
      <c r="H198" s="23">
        <f t="shared" si="10"/>
        <v>0</v>
      </c>
      <c r="I198" s="9"/>
    </row>
    <row r="199" spans="1:9" ht="28.5" x14ac:dyDescent="0.2">
      <c r="A199" s="9"/>
      <c r="B199" s="9">
        <v>2623257</v>
      </c>
      <c r="C199" s="16" t="s">
        <v>390</v>
      </c>
      <c r="D199" s="19" t="s">
        <v>391</v>
      </c>
      <c r="E199" s="9" t="s">
        <v>311</v>
      </c>
      <c r="F199" s="9">
        <v>2</v>
      </c>
      <c r="G199" s="21">
        <v>0</v>
      </c>
      <c r="H199" s="23">
        <f t="shared" si="10"/>
        <v>0</v>
      </c>
      <c r="I199" s="9"/>
    </row>
    <row r="200" spans="1:9" x14ac:dyDescent="0.2">
      <c r="A200" s="9"/>
      <c r="B200" s="9">
        <v>2623252</v>
      </c>
      <c r="C200" s="16" t="s">
        <v>392</v>
      </c>
      <c r="D200" s="19" t="s">
        <v>393</v>
      </c>
      <c r="E200" s="9" t="s">
        <v>9</v>
      </c>
      <c r="F200" s="9">
        <v>2</v>
      </c>
      <c r="G200" s="21">
        <v>0</v>
      </c>
      <c r="H200" s="23">
        <f t="shared" si="10"/>
        <v>0</v>
      </c>
      <c r="I200" s="9"/>
    </row>
    <row r="201" spans="1:9" x14ac:dyDescent="0.2">
      <c r="A201" s="9"/>
      <c r="B201" s="9">
        <v>2623253</v>
      </c>
      <c r="C201" s="16" t="s">
        <v>394</v>
      </c>
      <c r="D201" s="19" t="s">
        <v>395</v>
      </c>
      <c r="E201" s="9" t="s">
        <v>9</v>
      </c>
      <c r="F201" s="9">
        <v>4</v>
      </c>
      <c r="G201" s="21">
        <v>0</v>
      </c>
      <c r="H201" s="23">
        <f t="shared" si="10"/>
        <v>0</v>
      </c>
      <c r="I201" s="9"/>
    </row>
    <row r="202" spans="1:9" x14ac:dyDescent="0.2">
      <c r="A202" s="9"/>
      <c r="B202" s="9">
        <v>2623258</v>
      </c>
      <c r="C202" s="16" t="s">
        <v>396</v>
      </c>
      <c r="D202" s="19" t="s">
        <v>397</v>
      </c>
      <c r="E202" s="9" t="s">
        <v>26</v>
      </c>
      <c r="F202" s="9">
        <v>1</v>
      </c>
      <c r="G202" s="21">
        <v>0</v>
      </c>
      <c r="H202" s="23">
        <f t="shared" si="10"/>
        <v>0</v>
      </c>
      <c r="I202" s="9"/>
    </row>
    <row r="203" spans="1:9" ht="28.5" x14ac:dyDescent="0.2">
      <c r="A203" s="9"/>
      <c r="B203" s="9">
        <v>2623259</v>
      </c>
      <c r="C203" s="16" t="s">
        <v>398</v>
      </c>
      <c r="D203" s="19" t="s">
        <v>399</v>
      </c>
      <c r="E203" s="9" t="s">
        <v>26</v>
      </c>
      <c r="F203" s="9">
        <v>1</v>
      </c>
      <c r="G203" s="21">
        <v>0</v>
      </c>
      <c r="H203" s="23">
        <f t="shared" si="10"/>
        <v>0</v>
      </c>
      <c r="I203" s="9"/>
    </row>
    <row r="204" spans="1:9" x14ac:dyDescent="0.2">
      <c r="A204" s="9"/>
      <c r="B204" s="9">
        <v>2623254</v>
      </c>
      <c r="C204" s="16" t="s">
        <v>400</v>
      </c>
      <c r="D204" s="19" t="s">
        <v>401</v>
      </c>
      <c r="E204" s="9" t="s">
        <v>9</v>
      </c>
      <c r="F204" s="9">
        <v>2</v>
      </c>
      <c r="G204" s="21">
        <v>0</v>
      </c>
      <c r="H204" s="23">
        <f t="shared" si="10"/>
        <v>0</v>
      </c>
      <c r="I204" s="9"/>
    </row>
    <row r="205" spans="1:9" x14ac:dyDescent="0.2">
      <c r="A205" s="9"/>
      <c r="B205" s="9">
        <v>2623255</v>
      </c>
      <c r="C205" s="16" t="s">
        <v>402</v>
      </c>
      <c r="D205" s="19" t="s">
        <v>403</v>
      </c>
      <c r="E205" s="9" t="s">
        <v>9</v>
      </c>
      <c r="F205" s="9">
        <v>2</v>
      </c>
      <c r="G205" s="21">
        <v>0</v>
      </c>
      <c r="H205" s="23">
        <f t="shared" si="10"/>
        <v>0</v>
      </c>
      <c r="I205" s="9"/>
    </row>
    <row r="206" spans="1:9" ht="28.5" x14ac:dyDescent="0.2">
      <c r="A206" s="9"/>
      <c r="B206" s="9">
        <v>2623256</v>
      </c>
      <c r="C206" s="16" t="s">
        <v>404</v>
      </c>
      <c r="D206" s="19" t="s">
        <v>405</v>
      </c>
      <c r="E206" s="9" t="s">
        <v>56</v>
      </c>
      <c r="F206" s="9">
        <v>150</v>
      </c>
      <c r="G206" s="21">
        <v>0</v>
      </c>
      <c r="H206" s="23">
        <f t="shared" si="10"/>
        <v>0</v>
      </c>
      <c r="I206" s="9"/>
    </row>
    <row r="207" spans="1:9" x14ac:dyDescent="0.2">
      <c r="A207" s="9"/>
      <c r="B207" s="9"/>
      <c r="C207" s="9"/>
      <c r="D207" s="9"/>
      <c r="E207" s="9"/>
      <c r="F207" s="9"/>
      <c r="G207" s="9"/>
      <c r="H207" s="9"/>
      <c r="I207" s="9"/>
    </row>
    <row r="208" spans="1:9" x14ac:dyDescent="0.2">
      <c r="A208" s="9"/>
      <c r="B208" s="9"/>
      <c r="C208" s="9"/>
      <c r="D208" s="9"/>
      <c r="E208" s="9"/>
      <c r="F208" s="9"/>
      <c r="G208" s="9"/>
      <c r="H208" s="9"/>
      <c r="I208" s="9"/>
    </row>
    <row r="209" spans="1:9" x14ac:dyDescent="0.2">
      <c r="A209" s="9"/>
      <c r="B209" s="9"/>
      <c r="C209" s="9"/>
      <c r="D209" s="9"/>
      <c r="E209" s="9"/>
      <c r="F209" s="9"/>
      <c r="G209" s="9"/>
      <c r="H209" s="9"/>
      <c r="I209" s="9"/>
    </row>
    <row r="210" spans="1:9" x14ac:dyDescent="0.2">
      <c r="A210" s="9"/>
      <c r="B210" s="9"/>
      <c r="C210" s="9"/>
      <c r="D210" s="9"/>
      <c r="E210" s="9"/>
      <c r="F210" s="9"/>
      <c r="G210" s="9"/>
      <c r="H210" s="9"/>
      <c r="I210" s="9"/>
    </row>
    <row r="211" spans="1:9" s="8" customFormat="1" ht="18" x14ac:dyDescent="0.25">
      <c r="A211" s="11">
        <v>558898</v>
      </c>
      <c r="B211" s="11">
        <v>0</v>
      </c>
      <c r="C211" s="17" t="s">
        <v>16</v>
      </c>
      <c r="D211" s="11" t="s">
        <v>406</v>
      </c>
      <c r="E211" s="11" t="s">
        <v>16</v>
      </c>
      <c r="F211" s="11" t="s">
        <v>16</v>
      </c>
      <c r="G211" s="11" t="s">
        <v>16</v>
      </c>
      <c r="H211" s="24">
        <f>SUM(H159,H10)</f>
        <v>0</v>
      </c>
      <c r="I211" s="27"/>
    </row>
    <row r="212" spans="1:9" s="8" customFormat="1" ht="18" x14ac:dyDescent="0.25">
      <c r="A212" s="11">
        <v>558898</v>
      </c>
      <c r="B212" s="11">
        <v>0</v>
      </c>
      <c r="C212" s="17" t="s">
        <v>16</v>
      </c>
      <c r="D212" s="11" t="s">
        <v>407</v>
      </c>
      <c r="E212" s="11">
        <v>17</v>
      </c>
      <c r="F212" s="11" t="s">
        <v>16</v>
      </c>
      <c r="G212" s="11" t="s">
        <v>16</v>
      </c>
      <c r="H212" s="24">
        <f>H211/100*E212</f>
        <v>0</v>
      </c>
      <c r="I212" s="27"/>
    </row>
    <row r="213" spans="1:9" s="8" customFormat="1" ht="18" x14ac:dyDescent="0.25">
      <c r="A213" s="11">
        <v>558898</v>
      </c>
      <c r="B213" s="11">
        <v>0</v>
      </c>
      <c r="C213" s="17" t="s">
        <v>16</v>
      </c>
      <c r="D213" s="11" t="s">
        <v>408</v>
      </c>
      <c r="E213" s="11" t="s">
        <v>16</v>
      </c>
      <c r="F213" s="11" t="s">
        <v>16</v>
      </c>
      <c r="G213" s="11" t="s">
        <v>16</v>
      </c>
      <c r="H213" s="24">
        <f>H211+H212</f>
        <v>0</v>
      </c>
      <c r="I213" s="27"/>
    </row>
  </sheetData>
  <sheetProtection password="CAA9" sheet="1" formatCells="0" formatColumns="0" formatRows="0"/>
  <mergeCells count="5">
    <mergeCell ref="C5:H5"/>
    <mergeCell ref="G3:H3"/>
    <mergeCell ref="G4:H4"/>
    <mergeCell ref="A1:F2"/>
    <mergeCell ref="G1:G2"/>
  </mergeCells>
  <dataValidations count="198">
    <dataValidation type="decimal" showErrorMessage="1" errorTitle="שגיאה בהזנת הערך" error="שדה זה יכול להכיל רק ערך דצימלי" sqref="I10">
      <formula1>-100</formula1>
      <formula2>100</formula2>
    </dataValidation>
    <dataValidation type="decimal" showErrorMessage="1" errorTitle="שגיאה בהזנת הערך" error="שדה זה יכול להכיל רק ערך דצימלי" sqref="I11">
      <formula1>-100</formula1>
      <formula2>100</formula2>
    </dataValidation>
    <dataValidation type="decimal" showErrorMessage="1" errorTitle="שגיאה בהזנת הערך" error="שדה זה יכול להכיל רק ערך דצימלי" sqref="I12">
      <formula1>-100</formula1>
      <formula2>100</formula2>
    </dataValidation>
    <dataValidation type="decimal" showErrorMessage="1" errorTitle="שגיאה בהזנת הערך" error="שדה זה יכול להכיל רק ערך דצימלי" sqref="G14">
      <formula1>-1000000000000000000</formula1>
      <formula2>1000000000000000000</formula2>
    </dataValidation>
    <dataValidation type="decimal" showErrorMessage="1" errorTitle="שגיאה בהזנת הערך" error="שדה זה יכול להכיל רק ערך דצימלי" sqref="G15">
      <formula1>-1000000000000000000</formula1>
      <formula2>1000000000000000000</formula2>
    </dataValidation>
    <dataValidation type="decimal" showErrorMessage="1" errorTitle="שגיאה בהזנת הערך" error="שדה זה יכול להכיל רק ערך דצימלי" sqref="G16">
      <formula1>-1000000000000000000</formula1>
      <formula2>1000000000000000000</formula2>
    </dataValidation>
    <dataValidation type="decimal" showErrorMessage="1" errorTitle="שגיאה בהזנת הערך" error="שדה זה יכול להכיל רק ערך דצימלי" sqref="I17">
      <formula1>-100</formula1>
      <formula2>100</formula2>
    </dataValidation>
    <dataValidation type="decimal" showErrorMessage="1" errorTitle="שגיאה בהזנת הערך" error="שדה זה יכול להכיל רק ערך דצימלי" sqref="G18">
      <formula1>-1000000000000000000</formula1>
      <formula2>1000000000000000000</formula2>
    </dataValidation>
    <dataValidation type="decimal" showErrorMessage="1" errorTitle="שגיאה בהזנת הערך" error="שדה זה יכול להכיל רק ערך דצימלי" sqref="G19">
      <formula1>-1000000000000000000</formula1>
      <formula2>1000000000000000000</formula2>
    </dataValidation>
    <dataValidation type="decimal" showErrorMessage="1" errorTitle="שגיאה בהזנת הערך" error="שדה זה יכול להכיל רק ערך דצימלי" sqref="G20">
      <formula1>-1000000000000000000</formula1>
      <formula2>1000000000000000000</formula2>
    </dataValidation>
    <dataValidation type="decimal" showErrorMessage="1" errorTitle="שגיאה בהזנת הערך" error="שדה זה יכול להכיל רק ערך דצימלי" sqref="G21">
      <formula1>-1000000000000000000</formula1>
      <formula2>1000000000000000000</formula2>
    </dataValidation>
    <dataValidation type="decimal" showErrorMessage="1" errorTitle="שגיאה בהזנת הערך" error="שדה זה יכול להכיל רק ערך דצימלי" sqref="G22">
      <formula1>-1000000000000000000</formula1>
      <formula2>1000000000000000000</formula2>
    </dataValidation>
    <dataValidation type="decimal" showErrorMessage="1" errorTitle="שגיאה בהזנת הערך" error="שדה זה יכול להכיל רק ערך דצימלי" sqref="G23">
      <formula1>-1000000000000000000</formula1>
      <formula2>1000000000000000000</formula2>
    </dataValidation>
    <dataValidation type="decimal" showErrorMessage="1" errorTitle="שגיאה בהזנת הערך" error="שדה זה יכול להכיל רק ערך דצימלי" sqref="G24">
      <formula1>-1000000000000000000</formula1>
      <formula2>1000000000000000000</formula2>
    </dataValidation>
    <dataValidation type="decimal" showErrorMessage="1" errorTitle="שגיאה בהזנת הערך" error="שדה זה יכול להכיל רק ערך דצימלי" sqref="G25">
      <formula1>-1000000000000000000</formula1>
      <formula2>1000000000000000000</formula2>
    </dataValidation>
    <dataValidation type="decimal" showErrorMessage="1" errorTitle="שגיאה בהזנת הערך" error="שדה זה יכול להכיל רק ערך דצימלי" sqref="G26">
      <formula1>-1000000000000000000</formula1>
      <formula2>1000000000000000000</formula2>
    </dataValidation>
    <dataValidation type="decimal" showErrorMessage="1" errorTitle="שגיאה בהזנת הערך" error="שדה זה יכול להכיל רק ערך דצימלי" sqref="G27">
      <formula1>-1000000000000000000</formula1>
      <formula2>1000000000000000000</formula2>
    </dataValidation>
    <dataValidation type="decimal" showErrorMessage="1" errorTitle="שגיאה בהזנת הערך" error="שדה זה יכול להכיל רק ערך דצימלי" sqref="I28">
      <formula1>-100</formula1>
      <formula2>100</formula2>
    </dataValidation>
    <dataValidation type="decimal" showErrorMessage="1" errorTitle="שגיאה בהזנת הערך" error="שדה זה יכול להכיל רק ערך דצימלי" sqref="G29">
      <formula1>-1000000000000000000</formula1>
      <formula2>1000000000000000000</formula2>
    </dataValidation>
    <dataValidation type="decimal" showErrorMessage="1" errorTitle="שגיאה בהזנת הערך" error="שדה זה יכול להכיל רק ערך דצימלי" sqref="G30">
      <formula1>-1000000000000000000</formula1>
      <formula2>1000000000000000000</formula2>
    </dataValidation>
    <dataValidation type="decimal" showErrorMessage="1" errorTitle="שגיאה בהזנת הערך" error="שדה זה יכול להכיל רק ערך דצימלי" sqref="G31">
      <formula1>-1000000000000000000</formula1>
      <formula2>1000000000000000000</formula2>
    </dataValidation>
    <dataValidation type="decimal" showErrorMessage="1" errorTitle="שגיאה בהזנת הערך" error="שדה זה יכול להכיל רק ערך דצימלי" sqref="G32">
      <formula1>-1000000000000000000</formula1>
      <formula2>1000000000000000000</formula2>
    </dataValidation>
    <dataValidation type="decimal" showErrorMessage="1" errorTitle="שגיאה בהזנת הערך" error="שדה זה יכול להכיל רק ערך דצימלי" sqref="G33">
      <formula1>-1000000000000000000</formula1>
      <formula2>1000000000000000000</formula2>
    </dataValidation>
    <dataValidation type="decimal" showErrorMessage="1" errorTitle="שגיאה בהזנת הערך" error="שדה זה יכול להכיל רק ערך דצימלי" sqref="G34">
      <formula1>-1000000000000000000</formula1>
      <formula2>1000000000000000000</formula2>
    </dataValidation>
    <dataValidation type="decimal" showErrorMessage="1" errorTitle="שגיאה בהזנת הערך" error="שדה זה יכול להכיל רק ערך דצימלי" sqref="G35">
      <formula1>-1000000000000000000</formula1>
      <formula2>1000000000000000000</formula2>
    </dataValidation>
    <dataValidation type="decimal" showErrorMessage="1" errorTitle="שגיאה בהזנת הערך" error="שדה זה יכול להכיל רק ערך דצימלי" sqref="G36">
      <formula1>-1000000000000000000</formula1>
      <formula2>1000000000000000000</formula2>
    </dataValidation>
    <dataValidation type="decimal" showErrorMessage="1" errorTitle="שגיאה בהזנת הערך" error="שדה זה יכול להכיל רק ערך דצימלי" sqref="G37">
      <formula1>-1000000000000000000</formula1>
      <formula2>1000000000000000000</formula2>
    </dataValidation>
    <dataValidation type="decimal" showErrorMessage="1" errorTitle="שגיאה בהזנת הערך" error="שדה זה יכול להכיל רק ערך דצימלי" sqref="G38">
      <formula1>-1000000000000000000</formula1>
      <formula2>1000000000000000000</formula2>
    </dataValidation>
    <dataValidation type="decimal" showErrorMessage="1" errorTitle="שגיאה בהזנת הערך" error="שדה זה יכול להכיל רק ערך דצימלי" sqref="G39">
      <formula1>-1000000000000000000</formula1>
      <formula2>1000000000000000000</formula2>
    </dataValidation>
    <dataValidation type="decimal" showErrorMessage="1" errorTitle="שגיאה בהזנת הערך" error="שדה זה יכול להכיל רק ערך דצימלי" sqref="G40">
      <formula1>-1000000000000000000</formula1>
      <formula2>1000000000000000000</formula2>
    </dataValidation>
    <dataValidation type="decimal" showErrorMessage="1" errorTitle="שגיאה בהזנת הערך" error="שדה זה יכול להכיל רק ערך דצימלי" sqref="G41">
      <formula1>-1000000000000000000</formula1>
      <formula2>1000000000000000000</formula2>
    </dataValidation>
    <dataValidation type="decimal" showErrorMessage="1" errorTitle="שגיאה בהזנת הערך" error="שדה זה יכול להכיל רק ערך דצימלי" sqref="G42">
      <formula1>-1000000000000000000</formula1>
      <formula2>1000000000000000000</formula2>
    </dataValidation>
    <dataValidation type="decimal" showErrorMessage="1" errorTitle="שגיאה בהזנת הערך" error="שדה זה יכול להכיל רק ערך דצימלי" sqref="G43">
      <formula1>-1000000000000000000</formula1>
      <formula2>1000000000000000000</formula2>
    </dataValidation>
    <dataValidation type="decimal" showErrorMessage="1" errorTitle="שגיאה בהזנת הערך" error="שדה זה יכול להכיל רק ערך דצימלי" sqref="G44">
      <formula1>-1000000000000000000</formula1>
      <formula2>1000000000000000000</formula2>
    </dataValidation>
    <dataValidation type="decimal" showErrorMessage="1" errorTitle="שגיאה בהזנת הערך" error="שדה זה יכול להכיל רק ערך דצימלי" sqref="G45">
      <formula1>-1000000000000000000</formula1>
      <formula2>1000000000000000000</formula2>
    </dataValidation>
    <dataValidation type="decimal" showErrorMessage="1" errorTitle="שגיאה בהזנת הערך" error="שדה זה יכול להכיל רק ערך דצימלי" sqref="G46">
      <formula1>-1000000000000000000</formula1>
      <formula2>1000000000000000000</formula2>
    </dataValidation>
    <dataValidation type="decimal" showErrorMessage="1" errorTitle="שגיאה בהזנת הערך" error="שדה זה יכול להכיל רק ערך דצימלי" sqref="G47">
      <formula1>-1000000000000000000</formula1>
      <formula2>1000000000000000000</formula2>
    </dataValidation>
    <dataValidation type="decimal" showErrorMessage="1" errorTitle="שגיאה בהזנת הערך" error="שדה זה יכול להכיל רק ערך דצימלי" sqref="G48">
      <formula1>-1000000000000000000</formula1>
      <formula2>1000000000000000000</formula2>
    </dataValidation>
    <dataValidation type="decimal" showErrorMessage="1" errorTitle="שגיאה בהזנת הערך" error="שדה זה יכול להכיל רק ערך דצימלי" sqref="G49">
      <formula1>-1000000000000000000</formula1>
      <formula2>1000000000000000000</formula2>
    </dataValidation>
    <dataValidation type="decimal" showErrorMessage="1" errorTitle="שגיאה בהזנת הערך" error="שדה זה יכול להכיל רק ערך דצימלי" sqref="G50">
      <formula1>-1000000000000000000</formula1>
      <formula2>1000000000000000000</formula2>
    </dataValidation>
    <dataValidation type="decimal" showErrorMessage="1" errorTitle="שגיאה בהזנת הערך" error="שדה זה יכול להכיל רק ערך דצימלי" sqref="G51">
      <formula1>-1000000000000000000</formula1>
      <formula2>1000000000000000000</formula2>
    </dataValidation>
    <dataValidation type="decimal" showErrorMessage="1" errorTitle="שגיאה בהזנת הערך" error="שדה זה יכול להכיל רק ערך דצימלי" sqref="G52">
      <formula1>-1000000000000000000</formula1>
      <formula2>1000000000000000000</formula2>
    </dataValidation>
    <dataValidation type="decimal" showErrorMessage="1" errorTitle="שגיאה בהזנת הערך" error="שדה זה יכול להכיל רק ערך דצימלי" sqref="G53">
      <formula1>-1000000000000000000</formula1>
      <formula2>1000000000000000000</formula2>
    </dataValidation>
    <dataValidation type="decimal" showErrorMessage="1" errorTitle="שגיאה בהזנת הערך" error="שדה זה יכול להכיל רק ערך דצימלי" sqref="G54">
      <formula1>-1000000000000000000</formula1>
      <formula2>1000000000000000000</formula2>
    </dataValidation>
    <dataValidation type="decimal" showErrorMessage="1" errorTitle="שגיאה בהזנת הערך" error="שדה זה יכול להכיל רק ערך דצימלי" sqref="G55">
      <formula1>-1000000000000000000</formula1>
      <formula2>1000000000000000000</formula2>
    </dataValidation>
    <dataValidation type="decimal" showErrorMessage="1" errorTitle="שגיאה בהזנת הערך" error="שדה זה יכול להכיל רק ערך דצימלי" sqref="G56">
      <formula1>-1000000000000000000</formula1>
      <formula2>1000000000000000000</formula2>
    </dataValidation>
    <dataValidation type="decimal" showErrorMessage="1" errorTitle="שגיאה בהזנת הערך" error="שדה זה יכול להכיל רק ערך דצימלי" sqref="G57">
      <formula1>-1000000000000000000</formula1>
      <formula2>1000000000000000000</formula2>
    </dataValidation>
    <dataValidation type="decimal" showErrorMessage="1" errorTitle="שגיאה בהזנת הערך" error="שדה זה יכול להכיל רק ערך דצימלי" sqref="G58">
      <formula1>-1000000000000000000</formula1>
      <formula2>1000000000000000000</formula2>
    </dataValidation>
    <dataValidation type="decimal" showErrorMessage="1" errorTitle="שגיאה בהזנת הערך" error="שדה זה יכול להכיל רק ערך דצימלי" sqref="G59">
      <formula1>-1000000000000000000</formula1>
      <formula2>1000000000000000000</formula2>
    </dataValidation>
    <dataValidation type="decimal" showErrorMessage="1" errorTitle="שגיאה בהזנת הערך" error="שדה זה יכול להכיל רק ערך דצימלי" sqref="G60">
      <formula1>-1000000000000000000</formula1>
      <formula2>1000000000000000000</formula2>
    </dataValidation>
    <dataValidation type="decimal" showErrorMessage="1" errorTitle="שגיאה בהזנת הערך" error="שדה זה יכול להכיל רק ערך דצימלי" sqref="G61">
      <formula1>-1000000000000000000</formula1>
      <formula2>1000000000000000000</formula2>
    </dataValidation>
    <dataValidation type="decimal" showErrorMessage="1" errorTitle="שגיאה בהזנת הערך" error="שדה זה יכול להכיל רק ערך דצימלי" sqref="G62">
      <formula1>-1000000000000000000</formula1>
      <formula2>1000000000000000000</formula2>
    </dataValidation>
    <dataValidation type="decimal" showErrorMessage="1" errorTitle="שגיאה בהזנת הערך" error="שדה זה יכול להכיל רק ערך דצימלי" sqref="G63">
      <formula1>-1000000000000000000</formula1>
      <formula2>1000000000000000000</formula2>
    </dataValidation>
    <dataValidation type="decimal" showErrorMessage="1" errorTitle="שגיאה בהזנת הערך" error="שדה זה יכול להכיל רק ערך דצימלי" sqref="G64">
      <formula1>-1000000000000000000</formula1>
      <formula2>1000000000000000000</formula2>
    </dataValidation>
    <dataValidation type="decimal" showErrorMessage="1" errorTitle="שגיאה בהזנת הערך" error="שדה זה יכול להכיל רק ערך דצימלי" sqref="G65">
      <formula1>-1000000000000000000</formula1>
      <formula2>1000000000000000000</formula2>
    </dataValidation>
    <dataValidation type="decimal" showErrorMessage="1" errorTitle="שגיאה בהזנת הערך" error="שדה זה יכול להכיל רק ערך דצימלי" sqref="G66">
      <formula1>-1000000000000000000</formula1>
      <formula2>1000000000000000000</formula2>
    </dataValidation>
    <dataValidation type="decimal" showErrorMessage="1" errorTitle="שגיאה בהזנת הערך" error="שדה זה יכול להכיל רק ערך דצימלי" sqref="G67">
      <formula1>-1000000000000000000</formula1>
      <formula2>1000000000000000000</formula2>
    </dataValidation>
    <dataValidation type="decimal" showErrorMessage="1" errorTitle="שגיאה בהזנת הערך" error="שדה זה יכול להכיל רק ערך דצימלי" sqref="G68">
      <formula1>-1000000000000000000</formula1>
      <formula2>1000000000000000000</formula2>
    </dataValidation>
    <dataValidation type="decimal" showErrorMessage="1" errorTitle="שגיאה בהזנת הערך" error="שדה זה יכול להכיל רק ערך דצימלי" sqref="G69">
      <formula1>-1000000000000000000</formula1>
      <formula2>1000000000000000000</formula2>
    </dataValidation>
    <dataValidation type="decimal" showErrorMessage="1" errorTitle="שגיאה בהזנת הערך" error="שדה זה יכול להכיל רק ערך דצימלי" sqref="G70">
      <formula1>-1000000000000000000</formula1>
      <formula2>1000000000000000000</formula2>
    </dataValidation>
    <dataValidation type="decimal" showErrorMessage="1" errorTitle="שגיאה בהזנת הערך" error="שדה זה יכול להכיל רק ערך דצימלי" sqref="G71">
      <formula1>-1000000000000000000</formula1>
      <formula2>1000000000000000000</formula2>
    </dataValidation>
    <dataValidation type="decimal" showErrorMessage="1" errorTitle="שגיאה בהזנת הערך" error="שדה זה יכול להכיל רק ערך דצימלי" sqref="G72">
      <formula1>-1000000000000000000</formula1>
      <formula2>1000000000000000000</formula2>
    </dataValidation>
    <dataValidation type="decimal" showErrorMessage="1" errorTitle="שגיאה בהזנת הערך" error="שדה זה יכול להכיל רק ערך דצימלי" sqref="G73">
      <formula1>-1000000000000000000</formula1>
      <formula2>1000000000000000000</formula2>
    </dataValidation>
    <dataValidation type="decimal" showErrorMessage="1" errorTitle="שגיאה בהזנת הערך" error="שדה זה יכול להכיל רק ערך דצימלי" sqref="G74">
      <formula1>-1000000000000000000</formula1>
      <formula2>1000000000000000000</formula2>
    </dataValidation>
    <dataValidation type="decimal" showErrorMessage="1" errorTitle="שגיאה בהזנת הערך" error="שדה זה יכול להכיל רק ערך דצימלי" sqref="G75">
      <formula1>-1000000000000000000</formula1>
      <formula2>1000000000000000000</formula2>
    </dataValidation>
    <dataValidation type="decimal" showErrorMessage="1" errorTitle="שגיאה בהזנת הערך" error="שדה זה יכול להכיל רק ערך דצימלי" sqref="G76">
      <formula1>-1000000000000000000</formula1>
      <formula2>1000000000000000000</formula2>
    </dataValidation>
    <dataValidation type="decimal" showErrorMessage="1" errorTitle="שגיאה בהזנת הערך" error="שדה זה יכול להכיל רק ערך דצימלי" sqref="G77">
      <formula1>-1000000000000000000</formula1>
      <formula2>1000000000000000000</formula2>
    </dataValidation>
    <dataValidation type="decimal" showErrorMessage="1" errorTitle="שגיאה בהזנת הערך" error="שדה זה יכול להכיל רק ערך דצימלי" sqref="G78">
      <formula1>-1000000000000000000</formula1>
      <formula2>1000000000000000000</formula2>
    </dataValidation>
    <dataValidation type="decimal" showErrorMessage="1" errorTitle="שגיאה בהזנת הערך" error="שדה זה יכול להכיל רק ערך דצימלי" sqref="G79">
      <formula1>-1000000000000000000</formula1>
      <formula2>1000000000000000000</formula2>
    </dataValidation>
    <dataValidation type="decimal" showErrorMessage="1" errorTitle="שגיאה בהזנת הערך" error="שדה זה יכול להכיל רק ערך דצימלי" sqref="G80">
      <formula1>-1000000000000000000</formula1>
      <formula2>1000000000000000000</formula2>
    </dataValidation>
    <dataValidation type="decimal" showErrorMessage="1" errorTitle="שגיאה בהזנת הערך" error="שדה זה יכול להכיל רק ערך דצימלי" sqref="G81">
      <formula1>-1000000000000000000</formula1>
      <formula2>1000000000000000000</formula2>
    </dataValidation>
    <dataValidation type="decimal" showErrorMessage="1" errorTitle="שגיאה בהזנת הערך" error="שדה זה יכול להכיל רק ערך דצימלי" sqref="G82">
      <formula1>-1000000000000000000</formula1>
      <formula2>1000000000000000000</formula2>
    </dataValidation>
    <dataValidation type="decimal" showErrorMessage="1" errorTitle="שגיאה בהזנת הערך" error="שדה זה יכול להכיל רק ערך דצימלי" sqref="G83">
      <formula1>-1000000000000000000</formula1>
      <formula2>1000000000000000000</formula2>
    </dataValidation>
    <dataValidation type="decimal" showErrorMessage="1" errorTitle="שגיאה בהזנת הערך" error="שדה זה יכול להכיל רק ערך דצימלי" sqref="G84">
      <formula1>-1000000000000000000</formula1>
      <formula2>1000000000000000000</formula2>
    </dataValidation>
    <dataValidation type="decimal" showErrorMessage="1" errorTitle="שגיאה בהזנת הערך" error="שדה זה יכול להכיל רק ערך דצימלי" sqref="G85">
      <formula1>-1000000000000000000</formula1>
      <formula2>1000000000000000000</formula2>
    </dataValidation>
    <dataValidation type="decimal" showErrorMessage="1" errorTitle="שגיאה בהזנת הערך" error="שדה זה יכול להכיל רק ערך דצימלי" sqref="G86">
      <formula1>-1000000000000000000</formula1>
      <formula2>1000000000000000000</formula2>
    </dataValidation>
    <dataValidation type="decimal" showErrorMessage="1" errorTitle="שגיאה בהזנת הערך" error="שדה זה יכול להכיל רק ערך דצימלי" sqref="G87">
      <formula1>-1000000000000000000</formula1>
      <formula2>1000000000000000000</formula2>
    </dataValidation>
    <dataValidation type="decimal" showErrorMessage="1" errorTitle="שגיאה בהזנת הערך" error="שדה זה יכול להכיל רק ערך דצימלי" sqref="G88">
      <formula1>-1000000000000000000</formula1>
      <formula2>1000000000000000000</formula2>
    </dataValidation>
    <dataValidation type="decimal" showErrorMessage="1" errorTitle="שגיאה בהזנת הערך" error="שדה זה יכול להכיל רק ערך דצימלי" sqref="G89">
      <formula1>-1000000000000000000</formula1>
      <formula2>1000000000000000000</formula2>
    </dataValidation>
    <dataValidation type="decimal" showErrorMessage="1" errorTitle="שגיאה בהזנת הערך" error="שדה זה יכול להכיל רק ערך דצימלי" sqref="G90">
      <formula1>-1000000000000000000</formula1>
      <formula2>1000000000000000000</formula2>
    </dataValidation>
    <dataValidation type="decimal" showErrorMessage="1" errorTitle="שגיאה בהזנת הערך" error="שדה זה יכול להכיל רק ערך דצימלי" sqref="G91">
      <formula1>-1000000000000000000</formula1>
      <formula2>1000000000000000000</formula2>
    </dataValidation>
    <dataValidation type="decimal" showErrorMessage="1" errorTitle="שגיאה בהזנת הערך" error="שדה זה יכול להכיל רק ערך דצימלי" sqref="G92">
      <formula1>-1000000000000000000</formula1>
      <formula2>1000000000000000000</formula2>
    </dataValidation>
    <dataValidation type="decimal" showErrorMessage="1" errorTitle="שגיאה בהזנת הערך" error="שדה זה יכול להכיל רק ערך דצימלי" sqref="G93">
      <formula1>-1000000000000000000</formula1>
      <formula2>1000000000000000000</formula2>
    </dataValidation>
    <dataValidation type="decimal" showErrorMessage="1" errorTitle="שגיאה בהזנת הערך" error="שדה זה יכול להכיל רק ערך דצימלי" sqref="G94">
      <formula1>-1000000000000000000</formula1>
      <formula2>1000000000000000000</formula2>
    </dataValidation>
    <dataValidation type="decimal" showErrorMessage="1" errorTitle="שגיאה בהזנת הערך" error="שדה זה יכול להכיל רק ערך דצימלי" sqref="G95">
      <formula1>-1000000000000000000</formula1>
      <formula2>1000000000000000000</formula2>
    </dataValidation>
    <dataValidation type="decimal" showErrorMessage="1" errorTitle="שגיאה בהזנת הערך" error="שדה זה יכול להכיל רק ערך דצימלי" sqref="G96">
      <formula1>-1000000000000000000</formula1>
      <formula2>1000000000000000000</formula2>
    </dataValidation>
    <dataValidation type="decimal" showErrorMessage="1" errorTitle="שגיאה בהזנת הערך" error="שדה זה יכול להכיל רק ערך דצימלי" sqref="G97">
      <formula1>-1000000000000000000</formula1>
      <formula2>1000000000000000000</formula2>
    </dataValidation>
    <dataValidation type="decimal" showErrorMessage="1" errorTitle="שגיאה בהזנת הערך" error="שדה זה יכול להכיל רק ערך דצימלי" sqref="G98">
      <formula1>-1000000000000000000</formula1>
      <formula2>1000000000000000000</formula2>
    </dataValidation>
    <dataValidation type="decimal" showErrorMessage="1" errorTitle="שגיאה בהזנת הערך" error="שדה זה יכול להכיל רק ערך דצימלי" sqref="G99">
      <formula1>-1000000000000000000</formula1>
      <formula2>1000000000000000000</formula2>
    </dataValidation>
    <dataValidation type="decimal" showErrorMessage="1" errorTitle="שגיאה בהזנת הערך" error="שדה זה יכול להכיל רק ערך דצימלי" sqref="G100">
      <formula1>-1000000000000000000</formula1>
      <formula2>1000000000000000000</formula2>
    </dataValidation>
    <dataValidation type="decimal" showErrorMessage="1" errorTitle="שגיאה בהזנת הערך" error="שדה זה יכול להכיל רק ערך דצימלי" sqref="G101">
      <formula1>-1000000000000000000</formula1>
      <formula2>1000000000000000000</formula2>
    </dataValidation>
    <dataValidation type="decimal" showErrorMessage="1" errorTitle="שגיאה בהזנת הערך" error="שדה זה יכול להכיל רק ערך דצימלי" sqref="G102">
      <formula1>-1000000000000000000</formula1>
      <formula2>1000000000000000000</formula2>
    </dataValidation>
    <dataValidation type="decimal" showErrorMessage="1" errorTitle="שגיאה בהזנת הערך" error="שדה זה יכול להכיל רק ערך דצימלי" sqref="G103">
      <formula1>-1000000000000000000</formula1>
      <formula2>1000000000000000000</formula2>
    </dataValidation>
    <dataValidation type="decimal" showErrorMessage="1" errorTitle="שגיאה בהזנת הערך" error="שדה זה יכול להכיל רק ערך דצימלי" sqref="G104">
      <formula1>-1000000000000000000</formula1>
      <formula2>1000000000000000000</formula2>
    </dataValidation>
    <dataValidation type="decimal" showErrorMessage="1" errorTitle="שגיאה בהזנת הערך" error="שדה זה יכול להכיל רק ערך דצימלי" sqref="G105">
      <formula1>-1000000000000000000</formula1>
      <formula2>1000000000000000000</formula2>
    </dataValidation>
    <dataValidation type="decimal" showErrorMessage="1" errorTitle="שגיאה בהזנת הערך" error="שדה זה יכול להכיל רק ערך דצימלי" sqref="G106">
      <formula1>-1000000000000000000</formula1>
      <formula2>1000000000000000000</formula2>
    </dataValidation>
    <dataValidation type="decimal" showErrorMessage="1" errorTitle="שגיאה בהזנת הערך" error="שדה זה יכול להכיל רק ערך דצימלי" sqref="G107">
      <formula1>-1000000000000000000</formula1>
      <formula2>1000000000000000000</formula2>
    </dataValidation>
    <dataValidation type="decimal" showErrorMessage="1" errorTitle="שגיאה בהזנת הערך" error="שדה זה יכול להכיל רק ערך דצימלי" sqref="G108">
      <formula1>-1000000000000000000</formula1>
      <formula2>1000000000000000000</formula2>
    </dataValidation>
    <dataValidation type="decimal" showErrorMessage="1" errorTitle="שגיאה בהזנת הערך" error="שדה זה יכול להכיל רק ערך דצימלי" sqref="G109">
      <formula1>-1000000000000000000</formula1>
      <formula2>1000000000000000000</formula2>
    </dataValidation>
    <dataValidation type="decimal" showErrorMessage="1" errorTitle="שגיאה בהזנת הערך" error="שדה זה יכול להכיל רק ערך דצימלי" sqref="G110">
      <formula1>-1000000000000000000</formula1>
      <formula2>1000000000000000000</formula2>
    </dataValidation>
    <dataValidation type="decimal" showErrorMessage="1" errorTitle="שגיאה בהזנת הערך" error="שדה זה יכול להכיל רק ערך דצימלי" sqref="G111">
      <formula1>-1000000000000000000</formula1>
      <formula2>1000000000000000000</formula2>
    </dataValidation>
    <dataValidation type="decimal" showErrorMessage="1" errorTitle="שגיאה בהזנת הערך" error="שדה זה יכול להכיל רק ערך דצימלי" sqref="I112">
      <formula1>-100</formula1>
      <formula2>100</formula2>
    </dataValidation>
    <dataValidation type="decimal" showErrorMessage="1" errorTitle="שגיאה בהזנת הערך" error="שדה זה יכול להכיל רק ערך דצימלי" sqref="G113">
      <formula1>-1000000000000000000</formula1>
      <formula2>1000000000000000000</formula2>
    </dataValidation>
    <dataValidation type="decimal" showErrorMessage="1" errorTitle="שגיאה בהזנת הערך" error="שדה זה יכול להכיל רק ערך דצימלי" sqref="G114">
      <formula1>-1000000000000000000</formula1>
      <formula2>1000000000000000000</formula2>
    </dataValidation>
    <dataValidation type="decimal" showErrorMessage="1" errorTitle="שגיאה בהזנת הערך" error="שדה זה יכול להכיל רק ערך דצימלי" sqref="G115">
      <formula1>-1000000000000000000</formula1>
      <formula2>1000000000000000000</formula2>
    </dataValidation>
    <dataValidation type="decimal" showErrorMessage="1" errorTitle="שגיאה בהזנת הערך" error="שדה זה יכול להכיל רק ערך דצימלי" sqref="G116">
      <formula1>-1000000000000000000</formula1>
      <formula2>1000000000000000000</formula2>
    </dataValidation>
    <dataValidation type="decimal" showErrorMessage="1" errorTitle="שגיאה בהזנת הערך" error="שדה זה יכול להכיל רק ערך דצימלי" sqref="G117">
      <formula1>-1000000000000000000</formula1>
      <formula2>1000000000000000000</formula2>
    </dataValidation>
    <dataValidation type="decimal" showErrorMessage="1" errorTitle="שגיאה בהזנת הערך" error="שדה זה יכול להכיל רק ערך דצימלי" sqref="G118">
      <formula1>-1000000000000000000</formula1>
      <formula2>1000000000000000000</formula2>
    </dataValidation>
    <dataValidation type="decimal" showErrorMessage="1" errorTitle="שגיאה בהזנת הערך" error="שדה זה יכול להכיל רק ערך דצימלי" sqref="G119">
      <formula1>-1000000000000000000</formula1>
      <formula2>1000000000000000000</formula2>
    </dataValidation>
    <dataValidation type="decimal" showErrorMessage="1" errorTitle="שגיאה בהזנת הערך" error="שדה זה יכול להכיל רק ערך דצימלי" sqref="I120">
      <formula1>-100</formula1>
      <formula2>100</formula2>
    </dataValidation>
    <dataValidation type="decimal" showErrorMessage="1" errorTitle="שגיאה בהזנת הערך" error="שדה זה יכול להכיל רק ערך דצימלי" sqref="G121">
      <formula1>-1000000000000000000</formula1>
      <formula2>1000000000000000000</formula2>
    </dataValidation>
    <dataValidation type="decimal" showErrorMessage="1" errorTitle="שגיאה בהזנת הערך" error="שדה זה יכול להכיל רק ערך דצימלי" sqref="G122">
      <formula1>-1000000000000000000</formula1>
      <formula2>1000000000000000000</formula2>
    </dataValidation>
    <dataValidation type="decimal" showErrorMessage="1" errorTitle="שגיאה בהזנת הערך" error="שדה זה יכול להכיל רק ערך דצימלי" sqref="G123">
      <formula1>-1000000000000000000</formula1>
      <formula2>1000000000000000000</formula2>
    </dataValidation>
    <dataValidation type="decimal" showErrorMessage="1" errorTitle="שגיאה בהזנת הערך" error="שדה זה יכול להכיל רק ערך דצימלי" sqref="G124">
      <formula1>-1000000000000000000</formula1>
      <formula2>1000000000000000000</formula2>
    </dataValidation>
    <dataValidation type="decimal" showErrorMessage="1" errorTitle="שגיאה בהזנת הערך" error="שדה זה יכול להכיל רק ערך דצימלי" sqref="G125">
      <formula1>-1000000000000000000</formula1>
      <formula2>1000000000000000000</formula2>
    </dataValidation>
    <dataValidation type="decimal" showErrorMessage="1" errorTitle="שגיאה בהזנת הערך" error="שדה זה יכול להכיל רק ערך דצימלי" sqref="G126">
      <formula1>-1000000000000000000</formula1>
      <formula2>1000000000000000000</formula2>
    </dataValidation>
    <dataValidation type="decimal" showErrorMessage="1" errorTitle="שגיאה בהזנת הערך" error="שדה זה יכול להכיל רק ערך דצימלי" sqref="G127">
      <formula1>-1000000000000000000</formula1>
      <formula2>1000000000000000000</formula2>
    </dataValidation>
    <dataValidation type="decimal" showErrorMessage="1" errorTitle="שגיאה בהזנת הערך" error="שדה זה יכול להכיל רק ערך דצימלי" sqref="G128">
      <formula1>-1000000000000000000</formula1>
      <formula2>1000000000000000000</formula2>
    </dataValidation>
    <dataValidation type="decimal" showErrorMessage="1" errorTitle="שגיאה בהזנת הערך" error="שדה זה יכול להכיל רק ערך דצימלי" sqref="G129">
      <formula1>-1000000000000000000</formula1>
      <formula2>1000000000000000000</formula2>
    </dataValidation>
    <dataValidation type="decimal" showErrorMessage="1" errorTitle="שגיאה בהזנת הערך" error="שדה זה יכול להכיל רק ערך דצימלי" sqref="G130">
      <formula1>-1000000000000000000</formula1>
      <formula2>1000000000000000000</formula2>
    </dataValidation>
    <dataValidation type="decimal" showErrorMessage="1" errorTitle="שגיאה בהזנת הערך" error="שדה זה יכול להכיל רק ערך דצימלי" sqref="G131">
      <formula1>-1000000000000000000</formula1>
      <formula2>1000000000000000000</formula2>
    </dataValidation>
    <dataValidation type="decimal" showErrorMessage="1" errorTitle="שגיאה בהזנת הערך" error="שדה זה יכול להכיל רק ערך דצימלי" sqref="G132">
      <formula1>-1000000000000000000</formula1>
      <formula2>1000000000000000000</formula2>
    </dataValidation>
    <dataValidation type="decimal" showErrorMessage="1" errorTitle="שגיאה בהזנת הערך" error="שדה זה יכול להכיל רק ערך דצימלי" sqref="G133">
      <formula1>-1000000000000000000</formula1>
      <formula2>1000000000000000000</formula2>
    </dataValidation>
    <dataValidation type="decimal" showErrorMessage="1" errorTitle="שגיאה בהזנת הערך" error="שדה זה יכול להכיל רק ערך דצימלי" sqref="I134">
      <formula1>-100</formula1>
      <formula2>100</formula2>
    </dataValidation>
    <dataValidation type="decimal" showErrorMessage="1" errorTitle="שגיאה בהזנת הערך" error="שדה זה יכול להכיל רק ערך דצימלי" sqref="G135">
      <formula1>-1000000000000000000</formula1>
      <formula2>1000000000000000000</formula2>
    </dataValidation>
    <dataValidation type="decimal" showErrorMessage="1" errorTitle="שגיאה בהזנת הערך" error="שדה זה יכול להכיל רק ערך דצימלי" sqref="G136">
      <formula1>-1000000000000000000</formula1>
      <formula2>1000000000000000000</formula2>
    </dataValidation>
    <dataValidation type="decimal" showErrorMessage="1" errorTitle="שגיאה בהזנת הערך" error="שדה זה יכול להכיל רק ערך דצימלי" sqref="G137">
      <formula1>-1000000000000000000</formula1>
      <formula2>1000000000000000000</formula2>
    </dataValidation>
    <dataValidation type="decimal" showErrorMessage="1" errorTitle="שגיאה בהזנת הערך" error="שדה זה יכול להכיל רק ערך דצימלי" sqref="G138">
      <formula1>-1000000000000000000</formula1>
      <formula2>1000000000000000000</formula2>
    </dataValidation>
    <dataValidation type="decimal" showErrorMessage="1" errorTitle="שגיאה בהזנת הערך" error="שדה זה יכול להכיל רק ערך דצימלי" sqref="G139">
      <formula1>-1000000000000000000</formula1>
      <formula2>1000000000000000000</formula2>
    </dataValidation>
    <dataValidation type="decimal" showErrorMessage="1" errorTitle="שגיאה בהזנת הערך" error="שדה זה יכול להכיל רק ערך דצימלי" sqref="G140">
      <formula1>-1000000000000000000</formula1>
      <formula2>1000000000000000000</formula2>
    </dataValidation>
    <dataValidation type="decimal" showErrorMessage="1" errorTitle="שגיאה בהזנת הערך" error="שדה זה יכול להכיל רק ערך דצימלי" sqref="G141">
      <formula1>-1000000000000000000</formula1>
      <formula2>1000000000000000000</formula2>
    </dataValidation>
    <dataValidation type="decimal" showErrorMessage="1" errorTitle="שגיאה בהזנת הערך" error="שדה זה יכול להכיל רק ערך דצימלי" sqref="G142">
      <formula1>-1000000000000000000</formula1>
      <formula2>1000000000000000000</formula2>
    </dataValidation>
    <dataValidation type="decimal" showErrorMessage="1" errorTitle="שגיאה בהזנת הערך" error="שדה זה יכול להכיל רק ערך דצימלי" sqref="G143">
      <formula1>-1000000000000000000</formula1>
      <formula2>1000000000000000000</formula2>
    </dataValidation>
    <dataValidation type="decimal" showErrorMessage="1" errorTitle="שגיאה בהזנת הערך" error="שדה זה יכול להכיל רק ערך דצימלי" sqref="G144">
      <formula1>-1000000000000000000</formula1>
      <formula2>1000000000000000000</formula2>
    </dataValidation>
    <dataValidation type="decimal" showErrorMessage="1" errorTitle="שגיאה בהזנת הערך" error="שדה זה יכול להכיל רק ערך דצימלי" sqref="G145">
      <formula1>-1000000000000000000</formula1>
      <formula2>1000000000000000000</formula2>
    </dataValidation>
    <dataValidation type="decimal" showErrorMessage="1" errorTitle="שגיאה בהזנת הערך" error="שדה זה יכול להכיל רק ערך דצימלי" sqref="G146">
      <formula1>-1000000000000000000</formula1>
      <formula2>1000000000000000000</formula2>
    </dataValidation>
    <dataValidation type="decimal" showErrorMessage="1" errorTitle="שגיאה בהזנת הערך" error="שדה זה יכול להכיל רק ערך דצימלי" sqref="G147">
      <formula1>-1000000000000000000</formula1>
      <formula2>1000000000000000000</formula2>
    </dataValidation>
    <dataValidation type="decimal" showErrorMessage="1" errorTitle="שגיאה בהזנת הערך" error="שדה זה יכול להכיל רק ערך דצימלי" sqref="G148">
      <formula1>-1000000000000000000</formula1>
      <formula2>1000000000000000000</formula2>
    </dataValidation>
    <dataValidation type="decimal" showErrorMessage="1" errorTitle="שגיאה בהזנת הערך" error="שדה זה יכול להכיל רק ערך דצימלי" sqref="I149">
      <formula1>-100</formula1>
      <formula2>100</formula2>
    </dataValidation>
    <dataValidation type="decimal" showErrorMessage="1" errorTitle="שגיאה בהזנת הערך" error="שדה זה יכול להכיל רק ערך דצימלי" sqref="G150">
      <formula1>-1000000000000000000</formula1>
      <formula2>1000000000000000000</formula2>
    </dataValidation>
    <dataValidation type="decimal" showErrorMessage="1" errorTitle="שגיאה בהזנת הערך" error="שדה זה יכול להכיל רק ערך דצימלי" sqref="G151">
      <formula1>-1000000000000000000</formula1>
      <formula2>1000000000000000000</formula2>
    </dataValidation>
    <dataValidation type="decimal" showErrorMessage="1" errorTitle="שגיאה בהזנת הערך" error="שדה זה יכול להכיל רק ערך דצימלי" sqref="G152">
      <formula1>-1000000000000000000</formula1>
      <formula2>1000000000000000000</formula2>
    </dataValidation>
    <dataValidation type="decimal" showErrorMessage="1" errorTitle="שגיאה בהזנת הערך" error="שדה זה יכול להכיל רק ערך דצימלי" sqref="G153">
      <formula1>-1000000000000000000</formula1>
      <formula2>1000000000000000000</formula2>
    </dataValidation>
    <dataValidation type="decimal" showErrorMessage="1" errorTitle="שגיאה בהזנת הערך" error="שדה זה יכול להכיל רק ערך דצימלי" sqref="G154">
      <formula1>-1000000000000000000</formula1>
      <formula2>1000000000000000000</formula2>
    </dataValidation>
    <dataValidation type="decimal" showErrorMessage="1" errorTitle="שגיאה בהזנת הערך" error="שדה זה יכול להכיל רק ערך דצימלי" sqref="G155">
      <formula1>-1000000000000000000</formula1>
      <formula2>1000000000000000000</formula2>
    </dataValidation>
    <dataValidation type="decimal" showErrorMessage="1" errorTitle="שגיאה בהזנת הערך" error="שדה זה יכול להכיל רק ערך דצימלי" sqref="G156">
      <formula1>-1000000000000000000</formula1>
      <formula2>1000000000000000000</formula2>
    </dataValidation>
    <dataValidation type="decimal" showErrorMessage="1" errorTitle="שגיאה בהזנת הערך" error="שדה זה יכול להכיל רק ערך דצימלי" sqref="G157">
      <formula1>-1000000000000000000</formula1>
      <formula2>1000000000000000000</formula2>
    </dataValidation>
    <dataValidation type="decimal" showErrorMessage="1" errorTitle="שגיאה בהזנת הערך" error="שדה זה יכול להכיל רק ערך דצימלי" sqref="I159">
      <formula1>-100</formula1>
      <formula2>100</formula2>
    </dataValidation>
    <dataValidation type="decimal" showErrorMessage="1" errorTitle="שגיאה בהזנת הערך" error="שדה זה יכול להכיל רק ערך דצימלי" sqref="I160">
      <formula1>-100</formula1>
      <formula2>100</formula2>
    </dataValidation>
    <dataValidation type="decimal" showErrorMessage="1" errorTitle="שגיאה בהזנת הערך" error="שדה זה יכול להכיל רק ערך דצימלי" sqref="I161">
      <formula1>-100</formula1>
      <formula2>100</formula2>
    </dataValidation>
    <dataValidation type="decimal" showErrorMessage="1" errorTitle="שגיאה בהזנת הערך" error="שדה זה יכול להכיל רק ערך דצימלי" sqref="G162">
      <formula1>-1000000000000000000</formula1>
      <formula2>1000000000000000000</formula2>
    </dataValidation>
    <dataValidation type="decimal" showErrorMessage="1" errorTitle="שגיאה בהזנת הערך" error="שדה זה יכול להכיל רק ערך דצימלי" sqref="G163">
      <formula1>-1000000000000000000</formula1>
      <formula2>1000000000000000000</formula2>
    </dataValidation>
    <dataValidation type="decimal" showErrorMessage="1" errorTitle="שגיאה בהזנת הערך" error="שדה זה יכול להכיל רק ערך דצימלי" sqref="G164">
      <formula1>-1000000000000000000</formula1>
      <formula2>1000000000000000000</formula2>
    </dataValidation>
    <dataValidation type="decimal" showErrorMessage="1" errorTitle="שגיאה בהזנת הערך" error="שדה זה יכול להכיל רק ערך דצימלי" sqref="G165">
      <formula1>-1000000000000000000</formula1>
      <formula2>1000000000000000000</formula2>
    </dataValidation>
    <dataValidation type="decimal" showErrorMessage="1" errorTitle="שגיאה בהזנת הערך" error="שדה זה יכול להכיל רק ערך דצימלי" sqref="G166">
      <formula1>-1000000000000000000</formula1>
      <formula2>1000000000000000000</formula2>
    </dataValidation>
    <dataValidation type="decimal" showErrorMessage="1" errorTitle="שגיאה בהזנת הערך" error="שדה זה יכול להכיל רק ערך דצימלי" sqref="G167">
      <formula1>-1000000000000000000</formula1>
      <formula2>1000000000000000000</formula2>
    </dataValidation>
    <dataValidation type="decimal" showErrorMessage="1" errorTitle="שגיאה בהזנת הערך" error="שדה זה יכול להכיל רק ערך דצימלי" sqref="G168">
      <formula1>-1000000000000000000</formula1>
      <formula2>1000000000000000000</formula2>
    </dataValidation>
    <dataValidation type="decimal" showErrorMessage="1" errorTitle="שגיאה בהזנת הערך" error="שדה זה יכול להכיל רק ערך דצימלי" sqref="G169">
      <formula1>-1000000000000000000</formula1>
      <formula2>1000000000000000000</formula2>
    </dataValidation>
    <dataValidation type="decimal" showErrorMessage="1" errorTitle="שגיאה בהזנת הערך" error="שדה זה יכול להכיל רק ערך דצימלי" sqref="G170">
      <formula1>-1000000000000000000</formula1>
      <formula2>1000000000000000000</formula2>
    </dataValidation>
    <dataValidation type="decimal" showErrorMessage="1" errorTitle="שגיאה בהזנת הערך" error="שדה זה יכול להכיל רק ערך דצימלי" sqref="I171">
      <formula1>-100</formula1>
      <formula2>100</formula2>
    </dataValidation>
    <dataValidation type="decimal" showErrorMessage="1" errorTitle="שגיאה בהזנת הערך" error="שדה זה יכול להכיל רק ערך דצימלי" sqref="G172">
      <formula1>-1000000000000000000</formula1>
      <formula2>1000000000000000000</formula2>
    </dataValidation>
    <dataValidation type="decimal" showErrorMessage="1" errorTitle="שגיאה בהזנת הערך" error="שדה זה יכול להכיל רק ערך דצימלי" sqref="G173">
      <formula1>-1000000000000000000</formula1>
      <formula2>1000000000000000000</formula2>
    </dataValidation>
    <dataValidation type="decimal" showErrorMessage="1" errorTitle="שגיאה בהזנת הערך" error="שדה זה יכול להכיל רק ערך דצימלי" sqref="G174">
      <formula1>-1000000000000000000</formula1>
      <formula2>1000000000000000000</formula2>
    </dataValidation>
    <dataValidation type="decimal" showErrorMessage="1" errorTitle="שגיאה בהזנת הערך" error="שדה זה יכול להכיל רק ערך דצימלי" sqref="G175">
      <formula1>-1000000000000000000</formula1>
      <formula2>1000000000000000000</formula2>
    </dataValidation>
    <dataValidation type="decimal" showErrorMessage="1" errorTitle="שגיאה בהזנת הערך" error="שדה זה יכול להכיל רק ערך דצימלי" sqref="G176">
      <formula1>-1000000000000000000</formula1>
      <formula2>1000000000000000000</formula2>
    </dataValidation>
    <dataValidation type="decimal" showErrorMessage="1" errorTitle="שגיאה בהזנת הערך" error="שדה זה יכול להכיל רק ערך דצימלי" sqref="G177">
      <formula1>-1000000000000000000</formula1>
      <formula2>1000000000000000000</formula2>
    </dataValidation>
    <dataValidation type="decimal" showErrorMessage="1" errorTitle="שגיאה בהזנת הערך" error="שדה זה יכול להכיל רק ערך דצימלי" sqref="G178">
      <formula1>-1000000000000000000</formula1>
      <formula2>1000000000000000000</formula2>
    </dataValidation>
    <dataValidation type="decimal" showErrorMessage="1" errorTitle="שגיאה בהזנת הערך" error="שדה זה יכול להכיל רק ערך דצימלי" sqref="G179">
      <formula1>-1000000000000000000</formula1>
      <formula2>1000000000000000000</formula2>
    </dataValidation>
    <dataValidation type="decimal" showErrorMessage="1" errorTitle="שגיאה בהזנת הערך" error="שדה זה יכול להכיל רק ערך דצימלי" sqref="G180">
      <formula1>-1000000000000000000</formula1>
      <formula2>1000000000000000000</formula2>
    </dataValidation>
    <dataValidation type="decimal" showErrorMessage="1" errorTitle="שגיאה בהזנת הערך" error="שדה זה יכול להכיל רק ערך דצימלי" sqref="G181">
      <formula1>-1000000000000000000</formula1>
      <formula2>1000000000000000000</formula2>
    </dataValidation>
    <dataValidation type="decimal" showErrorMessage="1" errorTitle="שגיאה בהזנת הערך" error="שדה זה יכול להכיל רק ערך דצימלי" sqref="G182">
      <formula1>-1000000000000000000</formula1>
      <formula2>1000000000000000000</formula2>
    </dataValidation>
    <dataValidation type="decimal" showErrorMessage="1" errorTitle="שגיאה בהזנת הערך" error="שדה זה יכול להכיל רק ערך דצימלי" sqref="G183">
      <formula1>-1000000000000000000</formula1>
      <formula2>1000000000000000000</formula2>
    </dataValidation>
    <dataValidation type="decimal" showErrorMessage="1" errorTitle="שגיאה בהזנת הערך" error="שדה זה יכול להכיל רק ערך דצימלי" sqref="G184">
      <formula1>-1000000000000000000</formula1>
      <formula2>1000000000000000000</formula2>
    </dataValidation>
    <dataValidation type="decimal" showErrorMessage="1" errorTitle="שגיאה בהזנת הערך" error="שדה זה יכול להכיל רק ערך דצימלי" sqref="G185">
      <formula1>-1000000000000000000</formula1>
      <formula2>1000000000000000000</formula2>
    </dataValidation>
    <dataValidation type="decimal" showErrorMessage="1" errorTitle="שגיאה בהזנת הערך" error="שדה זה יכול להכיל רק ערך דצימלי" sqref="G186">
      <formula1>-1000000000000000000</formula1>
      <formula2>1000000000000000000</formula2>
    </dataValidation>
    <dataValidation type="decimal" showErrorMessage="1" errorTitle="שגיאה בהזנת הערך" error="שדה זה יכול להכיל רק ערך דצימלי" sqref="G187">
      <formula1>-1000000000000000000</formula1>
      <formula2>1000000000000000000</formula2>
    </dataValidation>
    <dataValidation type="decimal" showErrorMessage="1" errorTitle="שגיאה בהזנת הערך" error="שדה זה יכול להכיל רק ערך דצימלי" sqref="G188">
      <formula1>-1000000000000000000</formula1>
      <formula2>1000000000000000000</formula2>
    </dataValidation>
    <dataValidation type="decimal" showErrorMessage="1" errorTitle="שגיאה בהזנת הערך" error="שדה זה יכול להכיל רק ערך דצימלי" sqref="G189">
      <formula1>-1000000000000000000</formula1>
      <formula2>1000000000000000000</formula2>
    </dataValidation>
    <dataValidation type="decimal" showErrorMessage="1" errorTitle="שגיאה בהזנת הערך" error="שדה זה יכול להכיל רק ערך דצימלי" sqref="I190">
      <formula1>-100</formula1>
      <formula2>100</formula2>
    </dataValidation>
    <dataValidation type="decimal" showErrorMessage="1" errorTitle="שגיאה בהזנת הערך" error="שדה זה יכול להכיל רק ערך דצימלי" sqref="G191">
      <formula1>-1000000000000000000</formula1>
      <formula2>1000000000000000000</formula2>
    </dataValidation>
    <dataValidation type="decimal" showErrorMessage="1" errorTitle="שגיאה בהזנת הערך" error="שדה זה יכול להכיל רק ערך דצימלי" sqref="G192">
      <formula1>-1000000000000000000</formula1>
      <formula2>1000000000000000000</formula2>
    </dataValidation>
    <dataValidation type="decimal" showErrorMessage="1" errorTitle="שגיאה בהזנת הערך" error="שדה זה יכול להכיל רק ערך דצימלי" sqref="G193">
      <formula1>-1000000000000000000</formula1>
      <formula2>1000000000000000000</formula2>
    </dataValidation>
    <dataValidation type="decimal" showErrorMessage="1" errorTitle="שגיאה בהזנת הערך" error="שדה זה יכול להכיל רק ערך דצימלי" sqref="G194">
      <formula1>-1000000000000000000</formula1>
      <formula2>1000000000000000000</formula2>
    </dataValidation>
    <dataValidation type="decimal" showErrorMessage="1" errorTitle="שגיאה בהזנת הערך" error="שדה זה יכול להכיל רק ערך דצימלי" sqref="G195">
      <formula1>-1000000000000000000</formula1>
      <formula2>1000000000000000000</formula2>
    </dataValidation>
    <dataValidation type="decimal" showErrorMessage="1" errorTitle="שגיאה בהזנת הערך" error="שדה זה יכול להכיל רק ערך דצימלי" sqref="I196">
      <formula1>-100</formula1>
      <formula2>100</formula2>
    </dataValidation>
    <dataValidation type="decimal" showErrorMessage="1" errorTitle="שגיאה בהזנת הערך" error="שדה זה יכול להכיל רק ערך דצימלי" sqref="G197">
      <formula1>-1000000000000000000</formula1>
      <formula2>1000000000000000000</formula2>
    </dataValidation>
    <dataValidation type="decimal" showErrorMessage="1" errorTitle="שגיאה בהזנת הערך" error="שדה זה יכול להכיל רק ערך דצימלי" sqref="G198">
      <formula1>-1000000000000000000</formula1>
      <formula2>1000000000000000000</formula2>
    </dataValidation>
    <dataValidation type="decimal" showErrorMessage="1" errorTitle="שגיאה בהזנת הערך" error="שדה זה יכול להכיל רק ערך דצימלי" sqref="G199">
      <formula1>-1000000000000000000</formula1>
      <formula2>1000000000000000000</formula2>
    </dataValidation>
    <dataValidation type="decimal" showErrorMessage="1" errorTitle="שגיאה בהזנת הערך" error="שדה זה יכול להכיל רק ערך דצימלי" sqref="G200">
      <formula1>-1000000000000000000</formula1>
      <formula2>1000000000000000000</formula2>
    </dataValidation>
    <dataValidation type="decimal" showErrorMessage="1" errorTitle="שגיאה בהזנת הערך" error="שדה זה יכול להכיל רק ערך דצימלי" sqref="G201">
      <formula1>-1000000000000000000</formula1>
      <formula2>1000000000000000000</formula2>
    </dataValidation>
    <dataValidation type="decimal" showErrorMessage="1" errorTitle="שגיאה בהזנת הערך" error="שדה זה יכול להכיל רק ערך דצימלי" sqref="G202">
      <formula1>-1000000000000000000</formula1>
      <formula2>1000000000000000000</formula2>
    </dataValidation>
    <dataValidation type="decimal" showErrorMessage="1" errorTitle="שגיאה בהזנת הערך" error="שדה זה יכול להכיל רק ערך דצימלי" sqref="G203">
      <formula1>-1000000000000000000</formula1>
      <formula2>1000000000000000000</formula2>
    </dataValidation>
    <dataValidation type="decimal" showErrorMessage="1" errorTitle="שגיאה בהזנת הערך" error="שדה זה יכול להכיל רק ערך דצימלי" sqref="G204">
      <formula1>-1000000000000000000</formula1>
      <formula2>1000000000000000000</formula2>
    </dataValidation>
    <dataValidation type="decimal" showErrorMessage="1" errorTitle="שגיאה בהזנת הערך" error="שדה זה יכול להכיל רק ערך דצימלי" sqref="G205">
      <formula1>-1000000000000000000</formula1>
      <formula2>1000000000000000000</formula2>
    </dataValidation>
    <dataValidation type="decimal" showErrorMessage="1" errorTitle="שגיאה בהזנת הערך" error="שדה זה יכול להכיל רק ערך דצימלי" sqref="G206">
      <formula1>-1000000000000000000</formula1>
      <formula2>1000000000000000000</formula2>
    </dataValidation>
    <dataValidation type="decimal" showErrorMessage="1" errorTitle="שגיאה בהזנת הערך" error="שדה זה יכול להכיל רק ערך דצימלי" sqref="I211">
      <formula1>-100</formula1>
      <formula2>100</formula2>
    </dataValidation>
    <dataValidation type="decimal" showErrorMessage="1" errorTitle="שגיאה בהזנת הערך" error="שדה זה יכול להכיל רק ערך דצימלי" sqref="I212">
      <formula1>-100</formula1>
      <formula2>100</formula2>
    </dataValidation>
    <dataValidation type="decimal" showErrorMessage="1" errorTitle="שגיאה בהזנת הערך" error="שדה זה יכול להכיל רק ערך דצימלי" sqref="I213">
      <formula1>-100</formula1>
      <formula2>100</formula2>
    </dataValidation>
  </dataValidations>
  <hyperlinks>
    <hyperlink ref="G1" display="Get Original"/>
  </hyperlinks>
  <pageMargins left="0.7" right="0.7" top="0.75" bottom="0.75" header="0.3" footer="0.3"/>
  <pageSetup paperSize="9" orientation="landscape"/>
  <drawing r:id="rId1"/>
  <legacyDrawing r:id="rId2"/>
  <mc:AlternateContent xmlns:mc="http://schemas.openxmlformats.org/markup-compatibility/2006">
    <mc:Choice Requires="x14">
      <controls>
        <mc:AlternateContent xmlns:mc="http://schemas.openxmlformats.org/markup-compatibility/2006">
          <mc:Choice Requires="x14">
            <control shapeId="2" r:id="rId3" name="חישוב">
              <controlPr defaultSize="0" print="0" autoFill="0" autoLine="0" autoPict="0">
                <anchor moveWithCells="1" sizeWithCells="1">
                  <from>
                    <xdr:col>8</xdr:col>
                    <xdr:colOff>0</xdr:colOff>
                    <xdr:row>4</xdr:row>
                    <xdr:rowOff>0</xdr:rowOff>
                  </from>
                  <to>
                    <xdr:col>9</xdr:col>
                    <xdr:colOff>0</xdr:colOff>
                    <xdr:row>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kablan_v1</vt:lpstr>
      <vt:lpstr>kablan_v1!WPrint_Area_W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Eyal Berman</dc:creator>
  <cp:lastModifiedBy>מרי שרעבי</cp:lastModifiedBy>
  <cp:lastPrinted>2016-09-11T20:54:53Z</cp:lastPrinted>
  <dcterms:created xsi:type="dcterms:W3CDTF">2015-01-25T08:22:33Z</dcterms:created>
  <dcterms:modified xsi:type="dcterms:W3CDTF">2021-12-15T10:53:19Z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74ec79ee-c8c4-4c45-9b2b-1f5c1f1dad47</vt:lpwstr>
  </property>
</Properties>
</file>